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<sst xmlns="http://schemas.openxmlformats.org/spreadsheetml/2006/main" count="2801" uniqueCount="624">
  <si>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</si>
  <si>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</si>
  <si>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</si>
  <si>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</si>
  <si>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</si>
  <si>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</si>
  <si>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</si>
  <si>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</si>
  <si>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</si>
  <si>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</si>
  <si>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</si>
  <si>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</si>
  <si>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</si>
  <si>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</si>
  <si>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</si>
  <si>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</si>
  <si>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</si>
  <si>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</si>
  <si>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</si>
  <si>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</si>
  <si>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</si>
  <si>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</si>
  <si>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</si>
  <si>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</si>
  <si>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</si>
  <si>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</si>
  <si>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</si>
  <si>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</si>
  <si>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</si>
  <si>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</si>
  <si>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</si>
  <si>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</si>
  <si>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</si>
  <si>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</si>
  <si>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</si>
  <si>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</si>
  <si>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</si>
  <si>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</si>
  <si>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</si>
  <si>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</si>
  <si>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</si>
  <si>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</si>
  <si>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</si>
  <si>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</si>
  <si>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</si>
  <si>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</si>
  <si>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</si>
  <si>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</si>
  <si>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</si>
  <si>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</si>
  <si>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</si>
  <si>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</si>
  <si>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</si>
  <si>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</si>
  <si>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</si>
  <si>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</si>
  <si>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</si>
  <si>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</si>
  <si>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</si>
  <si>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</si>
  <si>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</si>
  <si>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</si>
  <si>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</si>
  <si>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</si>
  <si>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</si>
  <si>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</si>
  <si>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</si>
  <si>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</si>
  <si>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</si>
  <si>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</si>
  <si>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</si>
  <si>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</si>
  <si>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</si>
  <si>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</si>
  <si>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</si>
  <si>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</si>
  <si>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</si>
  <si>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</si>
  <si>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</si>
  <si>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</si>
  <si>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</si>
  <si>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</si>
  <si>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</si>
  <si>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</si>
  <si>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</si>
  <si>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</si>
  <si>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</si>
  <si>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</si>
  <si>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</si>
  <si>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</si>
  <si>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</si>
  <si>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</si>
  <si>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</si>
  <si>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</si>
  <si>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</si>
  <si>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</si>
  <si>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</si>
  <si>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</si>
  <si>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</si>
  <si>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</si>
  <si>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</si>
  <si>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</si>
  <si>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</si>
  <si>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</si>
  <si>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</si>
  <si>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</si>
  <si>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</si>
  <si>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</si>
  <si>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</si>
  <si>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</si>
  <si>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</si>
  <si>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</si>
  <si>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</si>
  <si>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</si>
  <si>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</si>
  <si>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</si>
  <si>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</si>
  <si>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</si>
  <si>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</si>
  <si>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</si>
  <si>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</si>
  <si>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</si>
  <si>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</si>
  <si>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</si>
  <si>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</si>
  <si>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</si>
  <si>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</si>
  <si>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</si>
  <si>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</si>
  <si>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</si>
  <si>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</si>
  <si>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</si>
  <si>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</si>
  <si>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</si>
  <si>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</si>
  <si>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</si>
  <si>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</si>
  <si>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</si>
  <si>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</si>
  <si>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</si>
  <si>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</si>
  <si>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</si>
  <si>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</si>
  <si>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</si>
  <si>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</si>
  <si>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</si>
  <si>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</si>
  <si>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</si>
  <si>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</si>
  <si>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</si>
  <si>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</si>
  <si>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</si>
  <si>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</si>
  <si>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</si>
  <si>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</si>
  <si>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</si>
  <si>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</si>
  <si>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</si>
  <si>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</si>
  <si>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</si>
  <si>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</si>
  <si>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</si>
  <si>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</si>
  <si>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</si>
  <si>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</si>
  <si>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</si>
  <si>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</si>
  <si>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</si>
  <si>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</si>
  <si>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</si>
  <si>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</si>
  <si>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</si>
  <si>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</si>
  <si>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</si>
  <si>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</si>
  <si>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</si>
  <si>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</si>
  <si>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</si>
  <si>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</si>
  <si>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</si>
  <si>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</si>
  <si>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</si>
  <si>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</si>
  <si>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</si>
  <si>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</si>
  <si>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</si>
  <si>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</si>
  <si>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</si>
  <si>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</si>
  <si>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</si>
  <si>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</si>
  <si>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</si>
  <si>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</si>
  <si>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</si>
  <si>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</si>
  <si>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</si>
  <si>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</si>
  <si>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</si>
  <si>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</si>
  <si>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</si>
  <si>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</si>
  <si>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</si>
  <si>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</si>
  <si>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</si>
  <si>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</si>
  <si>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</si>
  <si>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</si>
  <si>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</si>
  <si>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</si>
  <si>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</si>
  <si>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</si>
  <si>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</si>
  <si>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</si>
  <si>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</si>
  <si>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</si>
  <si>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</si>
  <si>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</si>
  <si>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</si>
  <si>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</si>
  <si>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</si>
  <si>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</si>
  <si>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</si>
  <si>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</si>
  <si>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</si>
  <si>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</si>
  <si>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</si>
  <si>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</si>
  <si>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</si>
  <si>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</si>
  <si>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</si>
  <si>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</si>
  <si>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</si>
  <si>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</si>
  <si>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</si>
  <si>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</si>
  <si>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</si>
  <si>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</si>
  <si>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</si>
  <si>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</si>
  <si>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</si>
  <si>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</si>
  <si>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</si>
  <si>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</si>
  <si>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</si>
  <si>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</si>
  <si>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</si>
  <si>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</si>
  <si>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</si>
  <si>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</si>
  <si>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</si>
  <si>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</si>
  <si>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</si>
  <si>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</si>
  <si>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</si>
  <si>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</si>
  <si>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</si>
  <si>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</si>
  <si>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</si>
  <si>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</si>
  <si>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</si>
  <si>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</si>
  <si>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</si>
  <si>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</si>
  <si>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</si>
  <si>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</si>
  <si>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</si>
  <si>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</si>
  <si>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</si>
  <si>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</si>
  <si>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</si>
  <si>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</si>
  <si>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</si>
  <si>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</si>
  <si>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</si>
  <si>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</si>
  <si>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</si>
  <si>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</si>
  <si>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</si>
  <si>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</si>
  <si>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</si>
  <si>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</si>
  <si>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</si>
  <si>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</si>
  <si>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</si>
  <si>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</si>
  <si>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</si>
  <si>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</si>
  <si>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</si>
  <si>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</si>
  <si>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</si>
  <si>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</si>
  <si>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</si>
  <si>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</si>
  <si>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</si>
  <si>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</si>
  <si>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</si>
  <si>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</si>
  <si>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</si>
  <si>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</si>
  <si>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</si>
  <si>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</si>
  <si>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</si>
  <si>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</si>
  <si>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</si>
  <si>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</si>
  <si>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</si>
  <si>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</si>
  <si>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</si>
  <si>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</si>
  <si>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</si>
  <si>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</si>
  <si>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</si>
  <si>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</si>
  <si>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</si>
  <si>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</si>
  <si>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</si>
  <si>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</si>
  <si>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</si>
  <si>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</si>
  <si>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</si>
  <si>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</si>
  <si>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</si>
  <si>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</si>
  <si>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</si>
  <si>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</si>
  <si>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</si>
  <si>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</si>
  <si>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</si>
  <si>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</si>
  <si>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</si>
  <si>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</si>
  <si>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</si>
  <si>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</si>
  <si>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</si>
  <si>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</si>
  <si>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</si>
  <si>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</si>
  <si>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</si>
  <si>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</si>
  <si>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</si>
  <si>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</si>
  <si>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</si>
  <si>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</si>
  <si>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</si>
  <si>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</si>
  <si>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</si>
  <si>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</si>
  <si>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</si>
  <si>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</si>
  <si>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</si>
  <si>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</si>
  <si>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</si>
  <si>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</si>
  <si>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</si>
  <si>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</si>
  <si>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</si>
  <si>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</si>
  <si>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</si>
  <si>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</si>
  <si>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</si>
  <si>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</si>
  <si>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</si>
  <si>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</si>
  <si>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</si>
  <si>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</si>
  <si>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</si>
  <si>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</si>
  <si>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</si>
  <si>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</si>
  <si>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</si>
  <si>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</si>
  <si>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</si>
  <si>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</si>
  <si>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</si>
  <si>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</si>
  <si>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</si>
  <si>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</si>
  <si>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</si>
  <si>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</si>
  <si>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</si>
  <si>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</si>
  <si>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</si>
  <si>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</si>
  <si>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</si>
  <si>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</si>
  <si>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</si>
  <si>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</si>
  <si>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</si>
  <si>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</si>
  <si>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</si>
  <si>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</si>
  <si>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</si>
  <si>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</si>
  <si>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</si>
  <si>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</si>
  <si>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</si>
  <si>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</si>
  <si>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</si>
  <si>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</si>
  <si>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</si>
  <si>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</si>
  <si>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</si>
  <si>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</si>
  <si>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</si>
  <si>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</si>
  <si>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</si>
  <si>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</si>
  <si>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</si>
  <si>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</si>
  <si>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</si>
  <si>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</si>
  <si>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</si>
  <si>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</si>
  <si>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</si>
  <si>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</si>
  <si>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</si>
  <si>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</si>
  <si>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</si>
  <si>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</si>
  <si>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</si>
  <si>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</si>
  <si>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</si>
  <si>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</si>
  <si>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</si>
  <si>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</si>
  <si>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</si>
  <si>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</si>
  <si>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</si>
  <si>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</si>
  <si>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</si>
  <si>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</si>
  <si>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</si>
  <si>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</si>
  <si>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</si>
  <si>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</si>
  <si>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</si>
  <si>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</si>
  <si>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</si>
  <si>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</si>
  <si>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</si>
  <si>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</si>
  <si>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</si>
  <si>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</si>
  <si>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</si>
  <si>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</si>
  <si>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</si>
  <si>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</si>
  <si>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</si>
  <si>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</si>
  <si>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</si>
  <si>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</si>
  <si>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</si>
  <si>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</si>
  <si>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</si>
  <si>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</si>
  <si>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</si>
  <si>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</si>
  <si>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</si>
  <si>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</si>
  <si>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</si>
  <si>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</si>
  <si>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</si>
  <si>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</si>
  <si>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</si>
  <si>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</si>
  <si>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</si>
  <si>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</si>
  <si>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</si>
  <si>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</si>
  <si>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</si>
  <si>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</si>
  <si>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</si>
  <si>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</si>
  <si>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</si>
  <si>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</si>
  <si>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</si>
  <si>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</si>
  <si>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</si>
  <si>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</si>
  <si>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</si>
  <si>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</si>
  <si>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</si>
  <si>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</si>
  <si>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</si>
  <si>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</si>
  <si>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</si>
  <si>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</si>
  <si>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</si>
  <si>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</si>
  <si>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</si>
  <si>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</si>
  <si>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</si>
  <si>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</si>
  <si>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</si>
  <si>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</si>
  <si>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</si>
  <si>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</si>
  <si>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</si>
  <si>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</si>
  <si>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</si>
  <si>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</si>
  <si>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</si>
  <si>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</si>
  <si>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</si>
  <si>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</si>
  <si>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</si>
  <si>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</si>
  <si>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</si>
  <si>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</si>
  <si>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</si>
  <si>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</si>
  <si>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</si>
  <si>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</si>
  <si>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</si>
  <si>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</si>
  <si>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</si>
  <si>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</si>
  <si>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</si>
  <si>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</si>
  <si>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</si>
  <si>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</si>
  <si>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</si>
  <si>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</si>
  <si>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</si>
  <si>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</si>
  <si>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</si>
  <si>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</si>
  <si>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</si>
  <si>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</si>
  <si>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</si>
  <si>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</si>
  <si>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</si>
  <si>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</si>
  <si>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</si>
  <si>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</si>
  <si>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</si>
  <si>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</si>
  <si>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</si>
  <si>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</si>
  <si>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</si>
  <si>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</si>
  <si>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</si>
  <si>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</si>
  <si>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</si>
  <si>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</si>
  <si>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</si>
  <si>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</si>
  <si>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</si>
  <si>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</si>
  <si>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</si>
  <si>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</si>
  <si>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</si>
  <si>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</si>
  <si>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</si>
  <si>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</si>
  <si>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</si>
  <si>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</si>
  <si>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</si>
  <si>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</si>
  <si>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</si>
  <si>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</si>
  <si>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</si>
  <si>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</si>
  <si>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</si>
  <si>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</si>
  <si>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</si>
  <si>
    <t>通常兵器室</t>
  </si>
  <si>
    <t>室長　大野　祥</t>
    <rPh sb="3" eb="5">
      <t>オオノ</t>
    </rPh>
    <rPh sb="6" eb="7">
      <t>ショウ</t>
    </rPh>
    <phoneticPr fontId="5"/>
  </si>
  <si>
    <t>外務省設置法第４条３項</t>
  </si>
  <si>
    <t>○</t>
  </si>
  <si>
    <t>分担金</t>
    <rPh sb="0" eb="3">
      <t>ブンタンキン</t>
    </rPh>
    <phoneticPr fontId="5"/>
  </si>
  <si>
    <t>-</t>
    <phoneticPr fontId="5"/>
  </si>
  <si>
    <t>-</t>
    <phoneticPr fontId="5"/>
  </si>
  <si>
    <t>-</t>
    <phoneticPr fontId="5"/>
  </si>
  <si>
    <t>締約国数</t>
  </si>
  <si>
    <t>検討会議・締約国会議最終文書（Final Document)</t>
  </si>
  <si>
    <t>か国・地域</t>
    <rPh sb="1" eb="2">
      <t>コク</t>
    </rPh>
    <rPh sb="3" eb="5">
      <t>チイキ</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</si>
  <si>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</si>
  <si>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</si>
  <si>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</si>
  <si>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</si>
  <si>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</si>
  <si>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</si>
  <si>
    <t>無</t>
  </si>
  <si>
    <t>条約上の義務である分担金に代替する手段はない。</t>
  </si>
  <si>
    <t>‐</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</si>
  <si>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</si>
  <si>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条約運用の業務は最小限のスタッフで行っており，コスト水準は妥当。また，会議費が当初の想定よりも低く抑えられた場合には，翌年の支払いと相殺して差し引いた額を支払うこととなっている。</t>
  </si>
  <si>
    <t>該当なし。</t>
    <rPh sb="0" eb="2">
      <t>ガイトウ</t>
    </rPh>
    <phoneticPr fontId="5"/>
  </si>
  <si>
    <t>事務局（履行支援ユニット）の人件費・活動経費は，締約国からの任意拠出金から支弁されており，本件会議費の使途は限定されている。</t>
    <phoneticPr fontId="5"/>
  </si>
  <si>
    <t>使途は真に必要なもののみに限られている。</t>
  </si>
  <si>
    <t>条約に規定されている締約国会議もしくは検討会議の他，会期間会合が実施されている。また，検討会議が開催される年には，２回程度の準備会合が別途開催される。</t>
    <phoneticPr fontId="5"/>
  </si>
  <si>
    <t>検討会議ではその後５年間の活動指針となる行動計画が採択される他，締約国会議では毎年進捗報告書が採択され，成果目標の設定と達成度の確認が行われている。</t>
  </si>
  <si>
    <t>会議開催費</t>
    <rPh sb="0" eb="2">
      <t>カイギ</t>
    </rPh>
    <rPh sb="2" eb="5">
      <t>カイサイヒ</t>
    </rPh>
    <phoneticPr fontId="5"/>
  </si>
  <si>
    <t>国際連合欧州本部</t>
    <rPh sb="0" eb="2">
      <t>コクサイ</t>
    </rPh>
    <rPh sb="2" eb="4">
      <t>レンゴウ</t>
    </rPh>
    <rPh sb="4" eb="6">
      <t>オウシュウ</t>
    </rPh>
    <rPh sb="6" eb="8">
      <t>ホンブ</t>
    </rPh>
    <phoneticPr fontId="5"/>
  </si>
  <si>
    <t>クラスター弾に関する条約締約国会議等分担金</t>
  </si>
  <si>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</si>
  <si>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</si>
  <si>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t>
    <phoneticPr fontId="5"/>
  </si>
  <si>
    <t>-</t>
    <phoneticPr fontId="5"/>
  </si>
  <si>
    <t>クラスター弾に関する条約については，締約国会議への積極的に参加すると共に，各種の国際的枠組みで，能動的な役割を務める。</t>
  </si>
  <si>
    <t>本条約は，一般市民が被害者となり得るクラスター弾が引き起こす人道上の懸念に対応するものであり，国民や社会のニーズを反映しているといえる。</t>
  </si>
  <si>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</si>
  <si>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</si>
  <si>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54</t>
    <phoneticPr fontId="5"/>
  </si>
  <si>
    <t>52</t>
    <phoneticPr fontId="5"/>
  </si>
  <si>
    <t>72</t>
    <phoneticPr fontId="5"/>
  </si>
  <si>
    <t>144</t>
    <phoneticPr fontId="5"/>
  </si>
  <si>
    <t>136</t>
    <phoneticPr fontId="5"/>
  </si>
  <si>
    <t>143</t>
    <phoneticPr fontId="5"/>
  </si>
  <si>
    <t>172</t>
    <phoneticPr fontId="5"/>
  </si>
  <si>
    <t>173</t>
    <phoneticPr fontId="5"/>
  </si>
  <si>
    <t>173</t>
    <phoneticPr fontId="5"/>
  </si>
  <si>
    <t>条約の枠組における活動実績としては，本条約の下，３５か国が合計で約１５０万個の貯蔵クラスター弾の廃棄を完了し，２０１７年には９３㎢の不発弾汚染地を開放した。</t>
    <rPh sb="59" eb="60">
      <t>ネン</t>
    </rPh>
    <rPh sb="66" eb="69">
      <t>フハツダン</t>
    </rPh>
    <rPh sb="69" eb="72">
      <t>オセンチ</t>
    </rPh>
    <rPh sb="73" eb="75">
      <t>カイホウ</t>
    </rPh>
    <phoneticPr fontId="5"/>
  </si>
  <si>
    <t>クラスター弾に関する条約第１４条</t>
    <rPh sb="5" eb="6">
      <t>ダン</t>
    </rPh>
    <rPh sb="7" eb="8">
      <t>カン</t>
    </rPh>
    <phoneticPr fontId="5"/>
  </si>
  <si>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phoneticPr fontId="5"/>
  </si>
  <si>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5"/>
  </si>
  <si>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5"/>
  </si>
  <si>
    <t>人道上の問題があるとされるクラスター弾の廃絶に向けた枠組みを拡大し，条約の実効性を確保するため，クラスター弾に関する条約の普遍化を促進する。</t>
    <rPh sb="18" eb="19">
      <t>ダン</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</si>
  <si>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</si>
  <si>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</si>
  <si>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rPh sb="183" eb="185">
      <t>ホンケン</t>
    </rPh>
    <rPh sb="186" eb="188">
      <t>ジョウヤク</t>
    </rPh>
    <rPh sb="188" eb="191">
      <t>テイヤクコク</t>
    </rPh>
    <rPh sb="191" eb="193">
      <t>カイギ</t>
    </rPh>
    <rPh sb="193" eb="194">
      <t>ナド</t>
    </rPh>
    <rPh sb="195" eb="197">
      <t>カイサイ</t>
    </rPh>
    <rPh sb="197" eb="199">
      <t>ヒヨウ</t>
    </rPh>
    <rPh sb="200" eb="201">
      <t>ア</t>
    </rPh>
    <rPh sb="211" eb="213">
      <t>ショクイン</t>
    </rPh>
    <rPh sb="213" eb="214">
      <t>ナド</t>
    </rPh>
    <rPh sb="215" eb="217">
      <t>コヨウ</t>
    </rPh>
    <rPh sb="218" eb="219">
      <t>オコナ</t>
    </rPh>
    <phoneticPr fontId="5"/>
  </si>
  <si>
    <t>これまでの拠出先の国際機関に対する国際機関評価結果も踏まえつつ，分担金（拠出金）が効果的に活用されるよう，引き続き適正な執行管理に努めていく。</t>
    <phoneticPr fontId="5"/>
  </si>
  <si>
    <t>国連事務局（条約の財政管理を担当）による分担金請求方法の変更及び会議の開催期間の変動等のため。</t>
    <rPh sb="28" eb="30">
      <t>ヘンコウ</t>
    </rPh>
    <rPh sb="30" eb="31">
      <t>オヨ</t>
    </rPh>
    <rPh sb="32" eb="34">
      <t>カイギ</t>
    </rPh>
    <rPh sb="35" eb="37">
      <t>カイサイ</t>
    </rPh>
    <rPh sb="37" eb="39">
      <t>キカン</t>
    </rPh>
    <rPh sb="40" eb="42">
      <t>ヘンドウ</t>
    </rPh>
    <rPh sb="42" eb="43">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</si>
</sst>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４百万円</a:t>
          </a:r>
        </a:p>
      </xdr:txBody>
    </xdr:sp>
    <xdr:clientData/>
  </xdr:twoCellAnchor>
  <xdr:twoCellAnchor>
    <xdr:from>
      <xdr:col>12</xdr:col>
      <xdr:colOff>115845</xdr:colOff>
      <xdr:row>743</xdr:row>
      <xdr:rowOff>205947</xdr:rowOff>
    </xdr:from>
    <xdr:to>
      <xdr:col>12</xdr:col>
      <xdr:colOff>115845</xdr:colOff>
      <xdr:row>745</xdr:row>
      <xdr:rowOff>75621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1317906"/>
          <a:ext cx="0" cy="5647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745</xdr:row>
      <xdr:rowOff>154460</xdr:rowOff>
    </xdr:from>
    <xdr:to>
      <xdr:col>15</xdr:col>
      <xdr:colOff>96334</xdr:colOff>
      <xdr:row>746</xdr:row>
      <xdr:rowOff>48074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1961487"/>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7</xdr:col>
      <xdr:colOff>141587</xdr:colOff>
      <xdr:row>746</xdr:row>
      <xdr:rowOff>83665</xdr:rowOff>
    </xdr:from>
    <xdr:to>
      <xdr:col>17</xdr:col>
      <xdr:colOff>122280</xdr:colOff>
      <xdr:row>747</xdr:row>
      <xdr:rowOff>341097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48057" y="44934831"/>
          <a:ext cx="1847078" cy="6178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４百万円</a:t>
          </a:r>
          <a:endParaRPr kumimoji="1" lang="en-US" altLang="ja-JP" sz="1100"/>
        </a:p>
      </xdr:txBody>
    </xdr:sp>
    <xdr:clientData/>
  </xdr:twoCellAnchor>
  <xdr:twoCellAnchor>
    <xdr:from>
      <xdr:col>9</xdr:col>
      <xdr:colOff>12870</xdr:colOff>
      <xdr:row>748</xdr:row>
      <xdr:rowOff>12872</xdr:rowOff>
    </xdr:from>
    <xdr:to>
      <xdr:col>16</xdr:col>
      <xdr:colOff>131310</xdr:colOff>
      <xdr:row>748</xdr:row>
      <xdr:rowOff>325459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66384" y="42862500"/>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167330</xdr:colOff>
      <xdr:row>748</xdr:row>
      <xdr:rowOff>1</xdr:rowOff>
    </xdr:from>
    <xdr:to>
      <xdr:col>16</xdr:col>
      <xdr:colOff>2672</xdr:colOff>
      <xdr:row>749</xdr:row>
      <xdr:rowOff>23683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20844" y="42849629"/>
          <a:ext cx="1276963" cy="37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193</v>
      </c>
      <c r="AT2" s="966"/>
      <c r="AU2" s="966"/>
      <c r="AV2" s="51" t="str">
        <f>IF(AW2="", "", "-")</f>
        <v/>
      </c>
      <c r="AW2" s="911"/>
      <c r="AX2" s="911"/>
    </row>
    <row r="3" spans="1:50" ht="21" customHeight="1" thickBot="1">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595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614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596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4.75" customHeight="1">
      <c r="A10" s="660" t="s">
        <v>30</v>
      </c>
      <c r="B10" s="661"/>
      <c r="C10" s="661"/>
      <c r="D10" s="661"/>
      <c r="E10" s="661"/>
      <c r="F10" s="661"/>
      <c r="G10" s="754" t="s">
        <v>597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3</v>
      </c>
      <c r="X13" s="658"/>
      <c r="Y13" s="658"/>
      <c r="Z13" s="658"/>
      <c r="AA13" s="658"/>
      <c r="AB13" s="658"/>
      <c r="AC13" s="659"/>
      <c r="AD13" s="657">
        <v>4</v>
      </c>
      <c r="AE13" s="658"/>
      <c r="AF13" s="658"/>
      <c r="AG13" s="658"/>
      <c r="AH13" s="658"/>
      <c r="AI13" s="658"/>
      <c r="AJ13" s="659"/>
      <c r="AK13" s="657">
        <v>15</v>
      </c>
      <c r="AL13" s="658"/>
      <c r="AM13" s="658"/>
      <c r="AN13" s="658"/>
      <c r="AO13" s="658"/>
      <c r="AP13" s="658"/>
      <c r="AQ13" s="659"/>
      <c r="AR13" s="919">
        <v>5</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v>0</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3</v>
      </c>
      <c r="X18" s="879"/>
      <c r="Y18" s="879"/>
      <c r="Z18" s="879"/>
      <c r="AA18" s="879"/>
      <c r="AB18" s="879"/>
      <c r="AC18" s="880"/>
      <c r="AD18" s="878">
        <f>SUM(AD13:AJ17)</f>
        <v>4</v>
      </c>
      <c r="AE18" s="879"/>
      <c r="AF18" s="879"/>
      <c r="AG18" s="879"/>
      <c r="AH18" s="879"/>
      <c r="AI18" s="879"/>
      <c r="AJ18" s="880"/>
      <c r="AK18" s="878">
        <f>SUM(AK13:AQ17)</f>
        <v>15</v>
      </c>
      <c r="AL18" s="879"/>
      <c r="AM18" s="879"/>
      <c r="AN18" s="879"/>
      <c r="AO18" s="879"/>
      <c r="AP18" s="879"/>
      <c r="AQ18" s="880"/>
      <c r="AR18" s="878">
        <f>SUM(AR13:AX17)</f>
        <v>5</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4</v>
      </c>
      <c r="Q19" s="658"/>
      <c r="R19" s="658"/>
      <c r="S19" s="658"/>
      <c r="T19" s="658"/>
      <c r="U19" s="658"/>
      <c r="V19" s="659"/>
      <c r="W19" s="657">
        <v>1</v>
      </c>
      <c r="X19" s="658"/>
      <c r="Y19" s="658"/>
      <c r="Z19" s="658"/>
      <c r="AA19" s="658"/>
      <c r="AB19" s="658"/>
      <c r="AC19" s="659"/>
      <c r="AD19" s="657">
        <v>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0.5714285714285714</v>
      </c>
      <c r="Q20" s="316"/>
      <c r="R20" s="316"/>
      <c r="S20" s="316"/>
      <c r="T20" s="316"/>
      <c r="U20" s="316"/>
      <c r="V20" s="316"/>
      <c r="W20" s="316">
        <f t="shared" ref="W20" si="0">IF(W18=0, "-", SUM(W19)/W18)</f>
        <v>0.33333333333333331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0.5714285714285714</v>
      </c>
      <c r="Q21" s="316"/>
      <c r="R21" s="316"/>
      <c r="S21" s="316"/>
      <c r="T21" s="316"/>
      <c r="U21" s="316"/>
      <c r="V21" s="316"/>
      <c r="W21" s="316">
        <f t="shared" ref="W21" si="2">IF(W19=0, "-", SUM(W19)/SUM(W13,W14))</f>
        <v>0.33333333333333331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570</v>
      </c>
      <c r="H23" s="986"/>
      <c r="I23" s="986"/>
      <c r="J23" s="986"/>
      <c r="K23" s="986"/>
      <c r="L23" s="986"/>
      <c r="M23" s="986"/>
      <c r="N23" s="986"/>
      <c r="O23" s="987"/>
      <c r="P23" s="919">
        <v>15</v>
      </c>
      <c r="Q23" s="920"/>
      <c r="R23" s="920"/>
      <c r="S23" s="920"/>
      <c r="T23" s="920"/>
      <c r="U23" s="920"/>
      <c r="V23" s="936"/>
      <c r="W23" s="919">
        <v>5</v>
      </c>
      <c r="X23" s="920"/>
      <c r="Y23" s="920"/>
      <c r="Z23" s="920"/>
      <c r="AA23" s="920"/>
      <c r="AB23" s="920"/>
      <c r="AC23" s="936"/>
      <c r="AD23" s="956" t="s">
        <v>623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571</v>
      </c>
      <c r="H24" s="938"/>
      <c r="I24" s="938"/>
      <c r="J24" s="938"/>
      <c r="K24" s="938"/>
      <c r="L24" s="938"/>
      <c r="M24" s="938"/>
      <c r="N24" s="938"/>
      <c r="O24" s="939"/>
      <c r="P24" s="657">
        <v>0</v>
      </c>
      <c r="Q24" s="658"/>
      <c r="R24" s="658"/>
      <c r="S24" s="658"/>
      <c r="T24" s="658"/>
      <c r="U24" s="658"/>
      <c r="V24" s="659"/>
      <c r="W24" s="657">
        <v>0</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572</v>
      </c>
      <c r="H25" s="938"/>
      <c r="I25" s="938"/>
      <c r="J25" s="938"/>
      <c r="K25" s="938"/>
      <c r="L25" s="938"/>
      <c r="M25" s="938"/>
      <c r="N25" s="938"/>
      <c r="O25" s="939"/>
      <c r="P25" s="657">
        <v>0</v>
      </c>
      <c r="Q25" s="658"/>
      <c r="R25" s="658"/>
      <c r="S25" s="658"/>
      <c r="T25" s="658"/>
      <c r="U25" s="658"/>
      <c r="V25" s="659"/>
      <c r="W25" s="657">
        <v>0</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572</v>
      </c>
      <c r="H26" s="938"/>
      <c r="I26" s="938"/>
      <c r="J26" s="938"/>
      <c r="K26" s="938"/>
      <c r="L26" s="938"/>
      <c r="M26" s="938"/>
      <c r="N26" s="938"/>
      <c r="O26" s="939"/>
      <c r="P26" s="657">
        <v>0</v>
      </c>
      <c r="Q26" s="658"/>
      <c r="R26" s="658"/>
      <c r="S26" s="658"/>
      <c r="T26" s="658"/>
      <c r="U26" s="658"/>
      <c r="V26" s="659"/>
      <c r="W26" s="657">
        <v>0</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573</v>
      </c>
      <c r="H27" s="938"/>
      <c r="I27" s="938"/>
      <c r="J27" s="938"/>
      <c r="K27" s="938"/>
      <c r="L27" s="938"/>
      <c r="M27" s="938"/>
      <c r="N27" s="938"/>
      <c r="O27" s="939"/>
      <c r="P27" s="657">
        <v>0</v>
      </c>
      <c r="Q27" s="658"/>
      <c r="R27" s="658"/>
      <c r="S27" s="658"/>
      <c r="T27" s="658"/>
      <c r="U27" s="658"/>
      <c r="V27" s="659"/>
      <c r="W27" s="657">
        <v>0</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15</v>
      </c>
      <c r="Q29" s="658"/>
      <c r="R29" s="658"/>
      <c r="S29" s="658"/>
      <c r="T29" s="658"/>
      <c r="U29" s="658"/>
      <c r="V29" s="659"/>
      <c r="W29" s="967">
        <f>AR13</f>
        <v>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c r="AV31" s="198"/>
      <c r="AW31" s="398" t="s">
        <v>181</v>
      </c>
      <c r="AX31" s="399"/>
    </row>
    <row r="32" spans="1:50" ht="23.25" customHeight="1">
      <c r="A32" s="403"/>
      <c r="B32" s="401"/>
      <c r="C32" s="401"/>
      <c r="D32" s="401"/>
      <c r="E32" s="401"/>
      <c r="F32" s="402"/>
      <c r="G32" s="564" t="s">
        <v>618</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576</v>
      </c>
      <c r="AC32" s="464"/>
      <c r="AD32" s="464"/>
      <c r="AE32" s="216">
        <v>102</v>
      </c>
      <c r="AF32" s="217"/>
      <c r="AG32" s="217"/>
      <c r="AH32" s="217"/>
      <c r="AI32" s="216">
        <v>106</v>
      </c>
      <c r="AJ32" s="217"/>
      <c r="AK32" s="217"/>
      <c r="AL32" s="217"/>
      <c r="AM32" s="216">
        <v>108</v>
      </c>
      <c r="AN32" s="217"/>
      <c r="AO32" s="217"/>
      <c r="AP32" s="217"/>
      <c r="AQ32" s="340" t="s">
        <v>598</v>
      </c>
      <c r="AR32" s="206"/>
      <c r="AS32" s="206"/>
      <c r="AT32" s="341"/>
      <c r="AU32" s="217"/>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v>100</v>
      </c>
      <c r="AF33" s="217"/>
      <c r="AG33" s="217"/>
      <c r="AH33" s="217"/>
      <c r="AI33" s="216">
        <v>102</v>
      </c>
      <c r="AJ33" s="217"/>
      <c r="AK33" s="217"/>
      <c r="AL33" s="217"/>
      <c r="AM33" s="216">
        <v>109</v>
      </c>
      <c r="AN33" s="217"/>
      <c r="AO33" s="217"/>
      <c r="AP33" s="217"/>
      <c r="AQ33" s="340">
        <v>130</v>
      </c>
      <c r="AR33" s="206"/>
      <c r="AS33" s="206"/>
      <c r="AT33" s="341"/>
      <c r="AU33" s="217"/>
      <c r="AV33" s="217"/>
      <c r="AW33" s="217"/>
      <c r="AX33" s="219"/>
    </row>
    <row r="34" spans="1:50" ht="51.7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102</v>
      </c>
      <c r="AF34" s="217"/>
      <c r="AG34" s="217"/>
      <c r="AH34" s="217"/>
      <c r="AI34" s="216">
        <v>104</v>
      </c>
      <c r="AJ34" s="217"/>
      <c r="AK34" s="217"/>
      <c r="AL34" s="217"/>
      <c r="AM34" s="216">
        <v>99</v>
      </c>
      <c r="AN34" s="217"/>
      <c r="AO34" s="217"/>
      <c r="AP34" s="217"/>
      <c r="AQ34" s="340" t="s">
        <v>599</v>
      </c>
      <c r="AR34" s="206"/>
      <c r="AS34" s="206"/>
      <c r="AT34" s="341"/>
      <c r="AU34" s="217"/>
      <c r="AV34" s="217"/>
      <c r="AW34" s="217"/>
      <c r="AX34" s="219"/>
    </row>
    <row r="35" spans="1:50" ht="23.25" customHeight="1">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1.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hidden="1" customHeight="1">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thickBo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87.7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414</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579</v>
      </c>
      <c r="H154" s="104"/>
      <c r="I154" s="104"/>
      <c r="J154" s="104"/>
      <c r="K154" s="104"/>
      <c r="L154" s="104"/>
      <c r="M154" s="104"/>
      <c r="N154" s="104"/>
      <c r="O154" s="104"/>
      <c r="P154" s="105"/>
      <c r="Q154" s="124" t="s">
        <v>615</v>
      </c>
      <c r="R154" s="104"/>
      <c r="S154" s="104"/>
      <c r="T154" s="104"/>
      <c r="U154" s="104"/>
      <c r="V154" s="104"/>
      <c r="W154" s="104"/>
      <c r="X154" s="104"/>
      <c r="Y154" s="104"/>
      <c r="Z154" s="104"/>
      <c r="AA154" s="291"/>
      <c r="AB154" s="140" t="s">
        <v>580</v>
      </c>
      <c r="AC154" s="141"/>
      <c r="AD154" s="141"/>
      <c r="AE154" s="146" t="s">
        <v>600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409.6"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71.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idden="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13.5" hidden="1" thickBo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idden="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idden="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idden="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idden="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idden="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idden="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idden="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idden="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idden="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3.7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13.5" hidden="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3.5" hidden="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3.5" hidden="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13.5" hidden="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13.5" hidden="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13.5" hidden="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3.5" hidden="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3.5" hidden="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13.5" hidden="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13.5" hidden="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13.5" hidden="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13.5" hidden="1" thickBo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3.5" hidden="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85.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617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4" t="s">
        <v>584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3.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5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569</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53.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585</v>
      </c>
      <c r="AE712" s="783"/>
      <c r="AF712" s="783"/>
      <c r="AG712" s="810" t="s">
        <v>588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585</v>
      </c>
      <c r="AE713" s="327"/>
      <c r="AF713" s="663"/>
      <c r="AG713" s="100" t="s">
        <v>588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100" t="s">
        <v>588</v>
      </c>
      <c r="AH716" s="101"/>
      <c r="AI716" s="101"/>
      <c r="AJ716" s="101"/>
      <c r="AK716" s="101"/>
      <c r="AL716" s="101"/>
      <c r="AM716" s="101"/>
      <c r="AN716" s="101"/>
      <c r="AO716" s="101"/>
      <c r="AP716" s="101"/>
      <c r="AQ716" s="101"/>
      <c r="AR716" s="101"/>
      <c r="AS716" s="101"/>
      <c r="AT716" s="101"/>
      <c r="AU716" s="101"/>
      <c r="AV716" s="101"/>
      <c r="AW716" s="101"/>
      <c r="AX716" s="102"/>
    </row>
    <row r="717" spans="1:50" ht="51.75"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4.5" customHeight="1">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622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621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410</v>
      </c>
      <c r="B737" s="209"/>
      <c r="C737" s="209"/>
      <c r="D737" s="210"/>
      <c r="E737" s="989" t="s">
        <v>604</v>
      </c>
      <c r="F737" s="989"/>
      <c r="G737" s="989"/>
      <c r="H737" s="989"/>
      <c r="I737" s="989"/>
      <c r="J737" s="989"/>
      <c r="K737" s="989"/>
      <c r="L737" s="989"/>
      <c r="M737" s="989"/>
      <c r="N737" s="365" t="s">
        <v>405</v>
      </c>
      <c r="O737" s="365"/>
      <c r="P737" s="365"/>
      <c r="Q737" s="365"/>
      <c r="R737" s="989" t="s">
        <v>605</v>
      </c>
      <c r="S737" s="989"/>
      <c r="T737" s="989"/>
      <c r="U737" s="989"/>
      <c r="V737" s="989"/>
      <c r="W737" s="989"/>
      <c r="X737" s="989"/>
      <c r="Y737" s="989"/>
      <c r="Z737" s="989"/>
      <c r="AA737" s="365" t="s">
        <v>404</v>
      </c>
      <c r="AB737" s="365"/>
      <c r="AC737" s="365"/>
      <c r="AD737" s="365"/>
      <c r="AE737" s="989" t="s">
        <v>606</v>
      </c>
      <c r="AF737" s="989"/>
      <c r="AG737" s="989"/>
      <c r="AH737" s="989"/>
      <c r="AI737" s="989"/>
      <c r="AJ737" s="989"/>
      <c r="AK737" s="989"/>
      <c r="AL737" s="989"/>
      <c r="AM737" s="989"/>
      <c r="AN737" s="365" t="s">
        <v>403</v>
      </c>
      <c r="AO737" s="365"/>
      <c r="AP737" s="365"/>
      <c r="AQ737" s="365"/>
      <c r="AR737" s="995" t="s">
        <v>607</v>
      </c>
      <c r="AS737" s="996"/>
      <c r="AT737" s="996"/>
      <c r="AU737" s="996"/>
      <c r="AV737" s="996"/>
      <c r="AW737" s="996"/>
      <c r="AX737" s="997"/>
      <c r="AY737" s="88"/>
      <c r="AZ737" s="88"/>
    </row>
    <row r="738" spans="1:52" ht="24.75" customHeight="1">
      <c r="A738" s="988" t="s">
        <v>402</v>
      </c>
      <c r="B738" s="209"/>
      <c r="C738" s="209"/>
      <c r="D738" s="210"/>
      <c r="E738" s="989" t="s">
        <v>608</v>
      </c>
      <c r="F738" s="989"/>
      <c r="G738" s="989"/>
      <c r="H738" s="989"/>
      <c r="I738" s="989"/>
      <c r="J738" s="989"/>
      <c r="K738" s="989"/>
      <c r="L738" s="989"/>
      <c r="M738" s="989"/>
      <c r="N738" s="365" t="s">
        <v>401</v>
      </c>
      <c r="O738" s="365"/>
      <c r="P738" s="365"/>
      <c r="Q738" s="365"/>
      <c r="R738" s="989" t="s">
        <v>609</v>
      </c>
      <c r="S738" s="989"/>
      <c r="T738" s="989"/>
      <c r="U738" s="989"/>
      <c r="V738" s="989"/>
      <c r="W738" s="989"/>
      <c r="X738" s="989"/>
      <c r="Y738" s="989"/>
      <c r="Z738" s="989"/>
      <c r="AA738" s="365" t="s">
        <v>400</v>
      </c>
      <c r="AB738" s="365"/>
      <c r="AC738" s="365"/>
      <c r="AD738" s="365"/>
      <c r="AE738" s="989" t="s">
        <v>610</v>
      </c>
      <c r="AF738" s="989"/>
      <c r="AG738" s="989"/>
      <c r="AH738" s="989"/>
      <c r="AI738" s="989"/>
      <c r="AJ738" s="989"/>
      <c r="AK738" s="989"/>
      <c r="AL738" s="989"/>
      <c r="AM738" s="989"/>
      <c r="AN738" s="365" t="s">
        <v>399</v>
      </c>
      <c r="AO738" s="365"/>
      <c r="AP738" s="365"/>
      <c r="AQ738" s="365"/>
      <c r="AR738" s="995" t="s">
        <v>611</v>
      </c>
      <c r="AS738" s="996"/>
      <c r="AT738" s="996"/>
      <c r="AU738" s="996"/>
      <c r="AV738" s="996"/>
      <c r="AW738" s="996"/>
      <c r="AX738" s="997"/>
    </row>
    <row r="739" spans="1:52" ht="24.75" customHeight="1">
      <c r="A739" s="988" t="s">
        <v>398</v>
      </c>
      <c r="B739" s="209"/>
      <c r="C739" s="209"/>
      <c r="D739" s="210"/>
      <c r="E739" s="989" t="s">
        <v>612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422</v>
      </c>
      <c r="B740" s="971"/>
      <c r="C740" s="971"/>
      <c r="D740" s="972"/>
      <c r="E740" s="973" t="s">
        <v>564</v>
      </c>
      <c r="F740" s="974"/>
      <c r="G740" s="974"/>
      <c r="H740" s="92" t="str">
        <f>IF(E740="", "", "(")</f>
        <v>(</v>
      </c>
      <c r="I740" s="974"/>
      <c r="J740" s="974"/>
      <c r="K740" s="92" t="str">
        <f>IF(OR(I740="　", I740=""), "", "-")</f>
        <v/>
      </c>
      <c r="L740" s="975">
        <v>185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6.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570</v>
      </c>
      <c r="H782" s="671"/>
      <c r="I782" s="671"/>
      <c r="J782" s="671"/>
      <c r="K782" s="672"/>
      <c r="L782" s="664" t="s">
        <v>593</v>
      </c>
      <c r="M782" s="665"/>
      <c r="N782" s="665"/>
      <c r="O782" s="665"/>
      <c r="P782" s="665"/>
      <c r="Q782" s="665"/>
      <c r="R782" s="665"/>
      <c r="S782" s="665"/>
      <c r="T782" s="665"/>
      <c r="U782" s="665"/>
      <c r="V782" s="665"/>
      <c r="W782" s="665"/>
      <c r="X782" s="666"/>
      <c r="Y782" s="388">
        <v>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49.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14.2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594</v>
      </c>
      <c r="D838" s="347"/>
      <c r="E838" s="347"/>
      <c r="F838" s="347"/>
      <c r="G838" s="347"/>
      <c r="H838" s="347"/>
      <c r="I838" s="347"/>
      <c r="J838" s="348" t="s">
        <v>573</v>
      </c>
      <c r="K838" s="349"/>
      <c r="L838" s="349"/>
      <c r="M838" s="349"/>
      <c r="N838" s="349"/>
      <c r="O838" s="349"/>
      <c r="P838" s="362" t="s">
        <v>593</v>
      </c>
      <c r="Q838" s="350"/>
      <c r="R838" s="350"/>
      <c r="S838" s="350"/>
      <c r="T838" s="350"/>
      <c r="U838" s="350"/>
      <c r="V838" s="350"/>
      <c r="W838" s="350"/>
      <c r="X838" s="350"/>
      <c r="Y838" s="351">
        <v>4</v>
      </c>
      <c r="Z838" s="352"/>
      <c r="AA838" s="352"/>
      <c r="AB838" s="353"/>
      <c r="AC838" s="363"/>
      <c r="AD838" s="371"/>
      <c r="AE838" s="371"/>
      <c r="AF838" s="371"/>
      <c r="AG838" s="371"/>
      <c r="AH838" s="372" t="s">
        <v>572</v>
      </c>
      <c r="AI838" s="373"/>
      <c r="AJ838" s="373"/>
      <c r="AK838" s="373"/>
      <c r="AL838" s="357" t="s">
        <v>572</v>
      </c>
      <c r="AM838" s="358"/>
      <c r="AN838" s="358"/>
      <c r="AO838" s="359"/>
      <c r="AP838" s="360" t="s">
        <v>580</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131"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2020-07-12T07:44:31Z</cp:lastPrinted>
  <dcterms:created xsi:type="dcterms:W3CDTF">2012-03-13T00:50:25Z</dcterms:created>
  <dcterms:modified xsi:type="dcterms:W3CDTF">2020-10-22T07:45:54Z</dcterms:modified>
</cp:coreProperties>
</file>