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<sst xmlns="http://schemas.openxmlformats.org/spreadsheetml/2006/main" count="2802" uniqueCount="623">
  <si>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</si>
  <si>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</si>
  <si>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</si>
  <si>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</si>
  <si>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</si>
  <si>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</si>
  <si>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</si>
  <si>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</si>
  <si>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</si>
  <si>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</si>
  <si>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</si>
  <si>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</si>
  <si>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</si>
  <si>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</si>
  <si>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</si>
  <si>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</si>
  <si>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</si>
  <si>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</si>
  <si>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</si>
  <si>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</si>
  <si>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</si>
  <si>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</si>
  <si>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</si>
  <si>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</si>
  <si>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</si>
  <si>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</si>
  <si>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</si>
  <si>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</si>
  <si>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</si>
  <si>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</si>
  <si>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</si>
  <si>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</si>
  <si>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</si>
  <si>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</si>
  <si>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</si>
  <si>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</si>
  <si>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</si>
  <si>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</si>
  <si>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</si>
  <si>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</si>
  <si>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</si>
  <si>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</si>
  <si>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</si>
  <si>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</si>
  <si>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</si>
  <si>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</si>
  <si>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</si>
  <si>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</si>
  <si>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</si>
  <si>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</si>
  <si>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</si>
  <si>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</si>
  <si>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</si>
  <si>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</si>
  <si>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</si>
  <si>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</si>
  <si>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</si>
  <si>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</si>
  <si>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</si>
  <si>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</si>
  <si>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</si>
  <si>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</si>
  <si>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</si>
  <si>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</si>
  <si>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</si>
  <si>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</si>
  <si>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</si>
  <si>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</si>
  <si>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</si>
  <si>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</si>
  <si>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</si>
  <si>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</si>
  <si>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</si>
  <si>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</si>
  <si>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</si>
  <si>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</si>
  <si>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</si>
  <si>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</si>
  <si>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</si>
  <si>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</si>
  <si>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</si>
  <si>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</si>
  <si>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</si>
  <si>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</si>
  <si>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</si>
  <si>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</si>
  <si>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</si>
  <si>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</si>
  <si>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</si>
  <si>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</si>
  <si>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</si>
  <si>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</si>
  <si>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</si>
  <si>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</si>
  <si>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</si>
  <si>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</si>
  <si>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</si>
  <si>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</si>
  <si>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</si>
  <si>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</si>
  <si>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</si>
  <si>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</si>
  <si>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</si>
  <si>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</si>
  <si>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</si>
  <si>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</si>
  <si>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</si>
  <si>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</si>
  <si>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</si>
  <si>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</si>
  <si>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</si>
  <si>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</si>
  <si>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</si>
  <si>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</si>
  <si>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</si>
  <si>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</si>
  <si>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</si>
  <si>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</si>
  <si>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</si>
  <si>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</si>
  <si>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</si>
  <si>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</si>
  <si>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</si>
  <si>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</si>
  <si>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</si>
  <si>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</si>
  <si>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</si>
  <si>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</si>
  <si>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</si>
  <si>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</si>
  <si>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</si>
  <si>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</si>
  <si>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</si>
  <si>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</si>
  <si>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</si>
  <si>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</si>
  <si>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</si>
  <si>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</si>
  <si>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</si>
  <si>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</si>
  <si>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</si>
  <si>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</si>
  <si>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</si>
  <si>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</si>
  <si>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</si>
  <si>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</si>
  <si>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</si>
  <si>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</si>
  <si>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</si>
  <si>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</si>
  <si>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</si>
  <si>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</si>
  <si>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</si>
  <si>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</si>
  <si>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</si>
  <si>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</si>
  <si>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</si>
  <si>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</si>
  <si>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</si>
  <si>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</si>
  <si>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</si>
  <si>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</si>
  <si>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</si>
  <si>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</si>
  <si>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</si>
  <si>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</si>
  <si>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</si>
  <si>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</si>
  <si>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</si>
  <si>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</si>
  <si>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</si>
  <si>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</si>
  <si>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</si>
  <si>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</si>
  <si>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</si>
  <si>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</si>
  <si>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</si>
  <si>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</si>
  <si>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</si>
  <si>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</si>
  <si>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</si>
  <si>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</si>
  <si>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</si>
  <si>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</si>
  <si>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</si>
  <si>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</si>
  <si>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</si>
  <si>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</si>
  <si>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</si>
  <si>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</si>
  <si>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</si>
  <si>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</si>
  <si>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</si>
  <si>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</si>
  <si>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</si>
  <si>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</si>
  <si>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</si>
  <si>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</si>
  <si>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</si>
  <si>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</si>
  <si>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</si>
  <si>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</si>
  <si>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</si>
  <si>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</si>
  <si>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</si>
  <si>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</si>
  <si>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</si>
  <si>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</si>
  <si>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</si>
  <si>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</si>
  <si>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</si>
  <si>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</si>
  <si>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</si>
  <si>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</si>
  <si>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</si>
  <si>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</si>
  <si>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</si>
  <si>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</si>
  <si>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</si>
  <si>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</si>
  <si>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</si>
  <si>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</si>
  <si>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</si>
  <si>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</si>
  <si>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</si>
  <si>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</si>
  <si>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</si>
  <si>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</si>
  <si>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</si>
  <si>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</si>
  <si>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</si>
  <si>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</si>
  <si>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</si>
  <si>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</si>
  <si>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</si>
  <si>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</si>
  <si>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</si>
  <si>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</si>
  <si>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</si>
  <si>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</si>
  <si>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</si>
  <si>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</si>
  <si>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</si>
  <si>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</si>
  <si>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</si>
  <si>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</si>
  <si>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</si>
  <si>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</si>
  <si>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</si>
  <si>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</si>
  <si>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</si>
  <si>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</si>
  <si>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</si>
  <si>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</si>
  <si>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</si>
  <si>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</si>
  <si>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</si>
  <si>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</si>
  <si>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</si>
  <si>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</si>
  <si>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</si>
  <si>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</si>
  <si>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</si>
  <si>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</si>
  <si>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</si>
  <si>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</si>
  <si>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</si>
  <si>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</si>
  <si>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</si>
  <si>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</si>
  <si>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</si>
  <si>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</si>
  <si>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</si>
  <si>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</si>
  <si>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</si>
  <si>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</si>
  <si>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</si>
  <si>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</si>
  <si>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</si>
  <si>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</si>
  <si>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</si>
  <si>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</si>
  <si>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</si>
  <si>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</si>
  <si>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</si>
  <si>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</si>
  <si>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</si>
  <si>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</si>
  <si>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</si>
  <si>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</si>
  <si>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</si>
  <si>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</si>
  <si>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</si>
  <si>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</si>
  <si>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</si>
  <si>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</si>
  <si>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</si>
  <si>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</si>
  <si>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</si>
  <si>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</si>
  <si>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</si>
  <si>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</si>
  <si>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</si>
  <si>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</si>
  <si>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</si>
  <si>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</si>
  <si>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</si>
  <si>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</si>
  <si>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</si>
  <si>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</si>
  <si>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</si>
  <si>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</si>
  <si>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</si>
  <si>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</si>
  <si>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</si>
  <si>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</si>
  <si>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</si>
  <si>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</si>
  <si>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</si>
  <si>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</si>
  <si>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</si>
  <si>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</si>
  <si>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</si>
  <si>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</si>
  <si>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</si>
  <si>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</si>
  <si>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</si>
  <si>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</si>
  <si>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</si>
  <si>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</si>
  <si>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</si>
  <si>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</si>
  <si>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</si>
  <si>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</si>
  <si>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</si>
  <si>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</si>
  <si>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</si>
  <si>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</si>
  <si>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</si>
  <si>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</si>
  <si>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</si>
  <si>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</si>
  <si>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</si>
  <si>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</si>
  <si>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</si>
  <si>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</si>
  <si>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</si>
  <si>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</si>
  <si>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</si>
  <si>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</si>
  <si>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</si>
  <si>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</si>
  <si>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</si>
  <si>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</si>
  <si>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</si>
  <si>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</si>
  <si>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</si>
  <si>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</si>
  <si>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</si>
  <si>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</si>
  <si>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</si>
  <si>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</si>
  <si>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</si>
  <si>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</si>
  <si>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</si>
  <si>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</si>
  <si>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</si>
  <si>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</si>
  <si>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</si>
  <si>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</si>
  <si>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</si>
  <si>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</si>
  <si>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</si>
  <si>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</si>
  <si>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</si>
  <si>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</si>
  <si>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</si>
  <si>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</si>
  <si>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</si>
  <si>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</si>
  <si>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</si>
  <si>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</si>
  <si>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</si>
  <si>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</si>
  <si>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</si>
  <si>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</si>
  <si>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</si>
  <si>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</si>
  <si>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</si>
  <si>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</si>
  <si>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</si>
  <si>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</si>
  <si>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</si>
  <si>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</si>
  <si>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</si>
  <si>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</si>
  <si>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</si>
  <si>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</si>
  <si>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</si>
  <si>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</si>
  <si>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</si>
  <si>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</si>
  <si>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</si>
  <si>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</si>
  <si>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</si>
  <si>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</si>
  <si>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</si>
  <si>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</si>
  <si>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</si>
  <si>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</si>
  <si>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</si>
  <si>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</si>
  <si>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</si>
  <si>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</si>
  <si>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</si>
  <si>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</si>
  <si>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</si>
  <si>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</si>
  <si>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</si>
  <si>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</si>
  <si>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</si>
  <si>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</si>
  <si>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</si>
  <si>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</si>
  <si>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</si>
  <si>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</si>
  <si>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</si>
  <si>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</si>
  <si>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</si>
  <si>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</si>
  <si>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</si>
  <si>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</si>
  <si>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</si>
  <si>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</si>
  <si>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</si>
  <si>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</si>
  <si>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</si>
  <si>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</si>
  <si>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</si>
  <si>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</si>
  <si>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</si>
  <si>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</si>
  <si>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</si>
  <si>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</si>
  <si>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</si>
  <si>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</si>
  <si>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</si>
  <si>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</si>
  <si>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</si>
  <si>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</si>
  <si>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</si>
  <si>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</si>
  <si>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</si>
  <si>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</si>
  <si>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</si>
  <si>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</si>
  <si>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</si>
  <si>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</si>
  <si>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</si>
  <si>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</si>
  <si>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</si>
  <si>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</si>
  <si>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</si>
  <si>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</si>
  <si>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</si>
  <si>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</si>
  <si>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</si>
  <si>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</si>
  <si>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</si>
  <si>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</si>
  <si>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</si>
  <si>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</si>
  <si>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</si>
  <si>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</si>
  <si>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</si>
  <si>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</si>
  <si>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</si>
  <si>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</si>
  <si>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</si>
  <si>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</si>
  <si>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</si>
  <si>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</si>
  <si>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</si>
  <si>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</si>
  <si>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</si>
  <si>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</si>
  <si>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</si>
  <si>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</si>
  <si>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</si>
  <si>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</si>
  <si>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</si>
  <si>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</si>
  <si>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</si>
  <si>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</si>
  <si>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</si>
  <si>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</si>
  <si>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</si>
  <si>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</si>
  <si>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</si>
  <si>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</si>
  <si>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</si>
  <si>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</si>
  <si>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</si>
  <si>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</si>
  <si>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</si>
  <si>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</si>
  <si>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</si>
  <si>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</si>
  <si>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</si>
  <si>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</si>
  <si>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</si>
  <si>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</si>
  <si>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</si>
  <si>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</si>
  <si>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</si>
  <si>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</si>
  <si>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</si>
  <si>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</si>
  <si>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</si>
  <si>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</si>
  <si>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</si>
  <si>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</si>
  <si>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</si>
  <si>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</si>
  <si>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</si>
  <si>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</si>
  <si>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</si>
  <si>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</si>
  <si>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</si>
  <si>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</si>
  <si>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</si>
  <si>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</si>
  <si>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</si>
  <si>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</si>
  <si>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</si>
  <si>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</si>
  <si>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</si>
  <si>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</si>
  <si>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</si>
  <si>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</si>
  <si>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</si>
  <si>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</si>
  <si>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</si>
  <si>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</si>
  <si>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</si>
  <si>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</si>
  <si>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</si>
  <si>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</si>
  <si>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</si>
  <si>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</si>
  <si>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</si>
  <si>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</si>
  <si>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</si>
  <si>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</si>
  <si>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</si>
  <si>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</si>
  <si>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</si>
  <si>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</si>
  <si>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</si>
  <si>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</si>
  <si>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</si>
  <si>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</si>
  <si>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</si>
  <si>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</si>
  <si>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</si>
  <si>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対人地雷禁止条約締約国会議等分担金</t>
  </si>
  <si>
    <t>軍縮不拡散・科学部</t>
  </si>
  <si>
    <t>通常兵器室</t>
  </si>
  <si>
    <t>室長　大野　祥</t>
    <rPh sb="3" eb="5">
      <t>オオノ</t>
    </rPh>
    <rPh sb="6" eb="7">
      <t>ショウ</t>
    </rPh>
    <phoneticPr fontId="5"/>
  </si>
  <si>
    <t>外務省設置法第４条３項</t>
  </si>
  <si>
    <t>対人地雷禁止条約第１４条</t>
  </si>
  <si>
    <t>対人地雷禁止条約は，締約国に対し，対人地雷の使用，生産，貯蔵，移譲等を全面的に禁止し，貯蔵弾の廃棄，敷設地雷の除去を義務づけることで，対人地雷によって引き起こされる苦痛及び犠牲を終始させることを目標とした条約。我が国は分担金を拠出することで関連会合の開催を確保し，その会議において対人地雷の廃絶を含む軍縮問題に積極的に取り組み，我が国の重要外交課題である国際社会の平和と安定に積極的に貢献している。なお，条約関連会合の経費負担は条約上の義務。</t>
  </si>
  <si>
    <t>○</t>
  </si>
  <si>
    <t>分担金</t>
    <rPh sb="0" eb="3">
      <t>ブンタンキン</t>
    </rPh>
    <phoneticPr fontId="5"/>
  </si>
  <si>
    <t>-</t>
    <phoneticPr fontId="5"/>
  </si>
  <si>
    <t>-</t>
    <phoneticPr fontId="5"/>
  </si>
  <si>
    <t>-</t>
    <phoneticPr fontId="5"/>
  </si>
  <si>
    <t>人道上の問題があるとされる対人地雷の廃絶に向けた枠組みを拡大し，条約の実効性を確保するため，対人地雷禁止条約の普遍化を促進する。</t>
  </si>
  <si>
    <t>締約国数</t>
  </si>
  <si>
    <t>検討会議・締約国会議最終文書（Final Document)</t>
  </si>
  <si>
    <t>か国・地域</t>
    <rPh sb="1" eb="2">
      <t>コク</t>
    </rPh>
    <rPh sb="3" eb="5">
      <t>チイキ</t>
    </rPh>
    <phoneticPr fontId="5"/>
  </si>
  <si>
    <t>条約関連会議開催数</t>
  </si>
  <si>
    <t>回</t>
    <rPh sb="0" eb="1">
      <t>カイ</t>
    </rPh>
    <phoneticPr fontId="5"/>
  </si>
  <si>
    <t>基本目標VII　分担金・拠出金：国際機関等を通じて我が国の国際貢献を拡充し，日本にとって望ましい国際環境を確保すること</t>
  </si>
  <si>
    <t>施策VＩＩ－１　国際機関を通じた政務及び安全保障分野に係る国際貢献</t>
  </si>
  <si>
    <t>通常兵器の軍備管理・軍縮及び軍事関連情報の透明性向上に関する取組を強化する。</t>
  </si>
  <si>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</si>
  <si>
    <t>-</t>
    <phoneticPr fontId="5"/>
  </si>
  <si>
    <t>対人地雷禁止条約については，締約国会議への積極的に参加すると共に，地雷対策支援グループ(MASG)やその他各種の国際的枠組みで，能動的な役割を務める。</t>
  </si>
  <si>
    <t>対人地雷禁止条約には，定期的に締約国会議を開催し，または締約国の要請に応じて国連事務総長が招集する検討会議を開催する旨の規定がある。またその会議開催に係る費用は，適切に調整された国際連合の分担率に従い，締約国及び会議に参加した非締約国が負担する旨も規定されている。
これらの規定に基づいて開催される会合において，締約国は，自国の義務の履行状況につき報告し，国際的な協力・援助等に関する情報を共有し，及び条約の適用又は実施において生じる諸問題につき議論することで，条約の遵守を確保し，また条約の効果的な運用及び締結状況等につき検討する。
なお，対人地雷禁止条約の関係では履行支援ユニット（ISU）経費として任意拠出を行っているが，同任意拠出金は，条約の事務局機能を有するISUの運営経費であるが，本件分担金は，条約上に規定された会議の開催経費であり，拠出先，使途等は異なっている。</t>
    <phoneticPr fontId="5"/>
  </si>
  <si>
    <t>２０１９年１１月にノルウェーにおいて第４回検討会議が開催され，我が国は，地雷・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t>
    <rPh sb="4" eb="5">
      <t>ネン</t>
    </rPh>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</si>
  <si>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</si>
  <si>
    <t>本条約は，一般市民が被害者となる対人地雷が引き起こす人道上の懸念に対応するものであり，国民や社会のニーズを反映しているといえる。</t>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</si>
  <si>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</si>
  <si>
    <t>我が国は，国際的な地雷問題への対応を，軍縮・人道・開発の分野に跨がる重要な政策課題として位置付けている。</t>
  </si>
  <si>
    <t>無</t>
  </si>
  <si>
    <t>条約上の義務である分担金に代替する手段はない。</t>
  </si>
  <si>
    <t>‐</t>
  </si>
  <si>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</si>
  <si>
    <t>条約運用の業務は最小限のスタッフで行っており，コスト水準は妥当。また，会議費が当初の想定よりも低く抑えられた場合には，翌年の支払いと相殺して差し引いた額を支払うこととなっている。</t>
  </si>
  <si>
    <t>該当なし。</t>
    <rPh sb="0" eb="2">
      <t>ガイトウ</t>
    </rPh>
    <phoneticPr fontId="5"/>
  </si>
  <si>
    <t>事務局（履行支援ユニット）の人件費・活動経費は，締約国からの任意拠出金から支弁されており，本件会議費の使途は限定されている。</t>
    <phoneticPr fontId="5"/>
  </si>
  <si>
    <t>使途は真に必要なもののみに限られている。</t>
  </si>
  <si>
    <t>条約の枠組における活動実績としては，これまでに約５，５００万個の貯蔵弾が廃棄され，過去５年で約８００平方キロメートルの地雷原が除去されている。</t>
    <rPh sb="63" eb="65">
      <t>ジョキョ</t>
    </rPh>
    <phoneticPr fontId="5"/>
  </si>
  <si>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</si>
  <si>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</si>
  <si>
    <t>本条約は，対人地雷がもたらす人道上・開発上の問題に対処するため，締約国が領域内に所在する対人地雷を除去し，貯蔵地雷の廃棄を通じて将来の対人地雷の使用を予防し，対人地雷問題に関する国際協力を促す枠組みとして効果を発揮しており，その意義は大きい。条約の義務規定が確実に履行されるよう，締約国会議では各締約国の義務履行の進捗状況の確認が行われており，その結果として，条約採択以前と比較して対人地雷の被害は減少し，多くの汚染地が解放され，被害者を巡る状況は改善している。また，会議の議題として会議の組織・財政マネジメントについても取り上げられており，条約の目的を達成するための各種資源の配分は適切であるかが，我が国を含む締約国，その他の参加国によりチェックされる。他方で，未だ約６０か国・地域が地雷汚染地域を有しており，地雷対策の課題は残っている。</t>
    <rPh sb="210" eb="212">
      <t>カイホウ</t>
    </rPh>
    <phoneticPr fontId="5"/>
  </si>
  <si>
    <t>本条約は，地雷被害者数の減少や地雷埋設地の解放といった目に見える成果を達成してきているが，未だに対人地雷を大量に保有している国々が条約を締結していないことから，今後も，大量保有国を含む未締結国への条約の普遍化を継続・強化していく必要がある。また，地雷が埋設している国の中には，１０年以内に除去する義務の期限を延長しながら地雷除去に取り組んでおり，このような国々の取組の促進を図る継続的な支援が必要。</t>
  </si>
  <si>
    <t>44</t>
    <phoneticPr fontId="5"/>
  </si>
  <si>
    <t>66</t>
    <phoneticPr fontId="5"/>
  </si>
  <si>
    <t>59</t>
    <phoneticPr fontId="5"/>
  </si>
  <si>
    <t>142</t>
    <phoneticPr fontId="5"/>
  </si>
  <si>
    <t>134</t>
    <phoneticPr fontId="5"/>
  </si>
  <si>
    <t>141</t>
    <phoneticPr fontId="5"/>
  </si>
  <si>
    <t>170</t>
    <phoneticPr fontId="5"/>
  </si>
  <si>
    <t>171</t>
    <phoneticPr fontId="5"/>
  </si>
  <si>
    <t>会議開催費</t>
    <rPh sb="0" eb="2">
      <t>カイギ</t>
    </rPh>
    <rPh sb="2" eb="5">
      <t>カイサイヒ</t>
    </rPh>
    <phoneticPr fontId="5"/>
  </si>
  <si>
    <t>国際連合欧州本部</t>
    <rPh sb="0" eb="2">
      <t>コクサイ</t>
    </rPh>
    <rPh sb="2" eb="4">
      <t>レンゴウ</t>
    </rPh>
    <rPh sb="4" eb="6">
      <t>オウシュウ</t>
    </rPh>
    <rPh sb="6" eb="8">
      <t>ホンブ</t>
    </rPh>
    <phoneticPr fontId="5"/>
  </si>
  <si>
    <t>外部有識者の点検対象外である。</t>
    <phoneticPr fontId="5"/>
  </si>
  <si>
    <t>これまでの拠出先の国際機関に対する国際機関評価結果も踏まえつつ，分担金（拠出金）が効果的に活用されるよう，引き続き適正な執行管理に努める</t>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</si>
  <si>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
なお、本件は条約締約国会議等の開催費用に充てられるものであり、職員等の雇用は行っていない。</t>
    <phoneticPr fontId="5"/>
  </si>
  <si>
    <t>これまでの拠出先の国際機関に対する国際機関評価結果も踏まえつつ，分担金（拠出金）が効果的に活用されるよう，引き続き適正な執行管理に努めていく。</t>
    <phoneticPr fontId="5"/>
  </si>
  <si>
    <t>国連事務局（条約の財政管理を担当）による分担金請求方法の変更等のため。</t>
    <rPh sb="0" eb="2">
      <t>コクレン</t>
    </rPh>
    <rPh sb="2" eb="5">
      <t>ジムキョク</t>
    </rPh>
    <rPh sb="6" eb="8">
      <t>ジョウヤク</t>
    </rPh>
    <rPh sb="9" eb="11">
      <t>ザイセイ</t>
    </rPh>
    <rPh sb="11" eb="13">
      <t>カンリ</t>
    </rPh>
    <rPh sb="14" eb="16">
      <t>タントウ</t>
    </rPh>
    <rPh sb="20" eb="23">
      <t>ブンタンキン</t>
    </rPh>
    <rPh sb="23" eb="25">
      <t>セイキュウ</t>
    </rPh>
    <rPh sb="25" eb="27">
      <t>ホウホウ</t>
    </rPh>
    <rPh sb="28" eb="30">
      <t>ヘンコウ</t>
    </rPh>
    <rPh sb="30" eb="31">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</si>
</sst>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167330</xdr:colOff>
      <xdr:row>741</xdr:row>
      <xdr:rowOff>257432</xdr:rowOff>
    </xdr:from>
    <xdr:to>
      <xdr:col>15</xdr:col>
      <xdr:colOff>122411</xdr:colOff>
      <xdr:row>743</xdr:row>
      <xdr:rowOff>58485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20844" y="40674324"/>
          <a:ext cx="1190756" cy="4961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１１百万円</a:t>
          </a:r>
        </a:p>
      </xdr:txBody>
    </xdr:sp>
    <xdr:clientData/>
  </xdr:twoCellAnchor>
  <xdr:twoCellAnchor>
    <xdr:from>
      <xdr:col>12</xdr:col>
      <xdr:colOff>115845</xdr:colOff>
      <xdr:row>743</xdr:row>
      <xdr:rowOff>205947</xdr:rowOff>
    </xdr:from>
    <xdr:to>
      <xdr:col>12</xdr:col>
      <xdr:colOff>115845</xdr:colOff>
      <xdr:row>745</xdr:row>
      <xdr:rowOff>75621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587196" y="41317906"/>
          <a:ext cx="0" cy="56474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154459</xdr:colOff>
      <xdr:row>745</xdr:row>
      <xdr:rowOff>154460</xdr:rowOff>
    </xdr:from>
    <xdr:to>
      <xdr:col>15</xdr:col>
      <xdr:colOff>96334</xdr:colOff>
      <xdr:row>746</xdr:row>
      <xdr:rowOff>48074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07973" y="41961487"/>
          <a:ext cx="1177550" cy="241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8</xdr:col>
      <xdr:colOff>154459</xdr:colOff>
      <xdr:row>746</xdr:row>
      <xdr:rowOff>102973</xdr:rowOff>
    </xdr:from>
    <xdr:to>
      <xdr:col>17</xdr:col>
      <xdr:colOff>154459</xdr:colOff>
      <xdr:row>747</xdr:row>
      <xdr:rowOff>296047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47567" y="40030743"/>
          <a:ext cx="1679747" cy="5534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１１百万円</a:t>
          </a:r>
          <a:endParaRPr kumimoji="1" lang="en-US" altLang="ja-JP" sz="1100"/>
        </a:p>
      </xdr:txBody>
    </xdr:sp>
    <xdr:clientData/>
  </xdr:twoCellAnchor>
  <xdr:twoCellAnchor>
    <xdr:from>
      <xdr:col>9</xdr:col>
      <xdr:colOff>12870</xdr:colOff>
      <xdr:row>748</xdr:row>
      <xdr:rowOff>12872</xdr:rowOff>
    </xdr:from>
    <xdr:to>
      <xdr:col>16</xdr:col>
      <xdr:colOff>131310</xdr:colOff>
      <xdr:row>748</xdr:row>
      <xdr:rowOff>325459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866384" y="42862500"/>
          <a:ext cx="1560061" cy="3125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167330</xdr:colOff>
      <xdr:row>748</xdr:row>
      <xdr:rowOff>1</xdr:rowOff>
    </xdr:from>
    <xdr:to>
      <xdr:col>16</xdr:col>
      <xdr:colOff>2672</xdr:colOff>
      <xdr:row>749</xdr:row>
      <xdr:rowOff>23683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020844" y="42849629"/>
          <a:ext cx="1276963" cy="371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191</v>
      </c>
      <c r="AT2" s="966"/>
      <c r="AU2" s="966"/>
      <c r="AV2" s="51" t="str">
        <f>IF(AW2="", "", "-")</f>
        <v/>
      </c>
      <c r="AW2" s="911"/>
      <c r="AX2" s="911"/>
    </row>
    <row r="3" spans="1:50" ht="21" customHeight="1" thickBot="1">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512</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567</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396</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589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6</v>
      </c>
      <c r="Q13" s="658"/>
      <c r="R13" s="658"/>
      <c r="S13" s="658"/>
      <c r="T13" s="658"/>
      <c r="U13" s="658"/>
      <c r="V13" s="659"/>
      <c r="W13" s="657">
        <v>6</v>
      </c>
      <c r="X13" s="658"/>
      <c r="Y13" s="658"/>
      <c r="Z13" s="658"/>
      <c r="AA13" s="658"/>
      <c r="AB13" s="658"/>
      <c r="AC13" s="659"/>
      <c r="AD13" s="657">
        <v>10</v>
      </c>
      <c r="AE13" s="658"/>
      <c r="AF13" s="658"/>
      <c r="AG13" s="658"/>
      <c r="AH13" s="658"/>
      <c r="AI13" s="658"/>
      <c r="AJ13" s="659"/>
      <c r="AK13" s="657">
        <v>10</v>
      </c>
      <c r="AL13" s="658"/>
      <c r="AM13" s="658"/>
      <c r="AN13" s="658"/>
      <c r="AO13" s="658"/>
      <c r="AP13" s="658"/>
      <c r="AQ13" s="659"/>
      <c r="AR13" s="919">
        <v>11</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v>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4</v>
      </c>
      <c r="X17" s="658"/>
      <c r="Y17" s="658"/>
      <c r="Z17" s="658"/>
      <c r="AA17" s="658"/>
      <c r="AB17" s="658"/>
      <c r="AC17" s="659"/>
      <c r="AD17" s="657">
        <v>1</v>
      </c>
      <c r="AE17" s="658"/>
      <c r="AF17" s="658"/>
      <c r="AG17" s="658"/>
      <c r="AH17" s="658"/>
      <c r="AI17" s="658"/>
      <c r="AJ17" s="659"/>
      <c r="AK17" s="657">
        <v>0</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6</v>
      </c>
      <c r="Q18" s="879"/>
      <c r="R18" s="879"/>
      <c r="S18" s="879"/>
      <c r="T18" s="879"/>
      <c r="U18" s="879"/>
      <c r="V18" s="880"/>
      <c r="W18" s="878">
        <f>SUM(W13:AC17)</f>
        <v>10</v>
      </c>
      <c r="X18" s="879"/>
      <c r="Y18" s="879"/>
      <c r="Z18" s="879"/>
      <c r="AA18" s="879"/>
      <c r="AB18" s="879"/>
      <c r="AC18" s="880"/>
      <c r="AD18" s="878">
        <f>SUM(AD13:AJ17)</f>
        <v>11</v>
      </c>
      <c r="AE18" s="879"/>
      <c r="AF18" s="879"/>
      <c r="AG18" s="879"/>
      <c r="AH18" s="879"/>
      <c r="AI18" s="879"/>
      <c r="AJ18" s="880"/>
      <c r="AK18" s="878">
        <f>SUM(AK13:AQ17)</f>
        <v>10</v>
      </c>
      <c r="AL18" s="879"/>
      <c r="AM18" s="879"/>
      <c r="AN18" s="879"/>
      <c r="AO18" s="879"/>
      <c r="AP18" s="879"/>
      <c r="AQ18" s="880"/>
      <c r="AR18" s="878">
        <f>SUM(AR13:AX17)</f>
        <v>11</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5</v>
      </c>
      <c r="Q19" s="658"/>
      <c r="R19" s="658"/>
      <c r="S19" s="658"/>
      <c r="T19" s="658"/>
      <c r="U19" s="658"/>
      <c r="V19" s="659"/>
      <c r="W19" s="657">
        <v>10</v>
      </c>
      <c r="X19" s="658"/>
      <c r="Y19" s="658"/>
      <c r="Z19" s="658"/>
      <c r="AA19" s="658"/>
      <c r="AB19" s="658"/>
      <c r="AC19" s="659"/>
      <c r="AD19" s="657">
        <v>11</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0.83333333333333337</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f>IF(P19=0, "-", SUM(P19)/SUM(P13,P14))</f>
        <v>0.83333333333333337</v>
      </c>
      <c r="Q21" s="316"/>
      <c r="R21" s="316"/>
      <c r="S21" s="316"/>
      <c r="T21" s="316"/>
      <c r="U21" s="316"/>
      <c r="V21" s="316"/>
      <c r="W21" s="316">
        <f t="shared" ref="W21" si="2">IF(W19=0, "-", SUM(W19)/SUM(W13,W14))</f>
        <v>1.6666666666666667</v>
      </c>
      <c r="X21" s="316"/>
      <c r="Y21" s="316"/>
      <c r="Z21" s="316"/>
      <c r="AA21" s="316"/>
      <c r="AB21" s="316"/>
      <c r="AC21" s="316"/>
      <c r="AD21" s="316">
        <f t="shared" ref="AD21" si="3">IF(AD19=0, "-", SUM(AD19)/SUM(AD13,AD14))</f>
        <v>1.1000000000000001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435</v>
      </c>
      <c r="B22" s="947"/>
      <c r="C22" s="947"/>
      <c r="D22" s="947"/>
      <c r="E22" s="947"/>
      <c r="F22" s="948"/>
      <c r="G22" s="984"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573</v>
      </c>
      <c r="H23" s="986"/>
      <c r="I23" s="986"/>
      <c r="J23" s="986"/>
      <c r="K23" s="986"/>
      <c r="L23" s="986"/>
      <c r="M23" s="986"/>
      <c r="N23" s="986"/>
      <c r="O23" s="987"/>
      <c r="P23" s="919">
        <v>10</v>
      </c>
      <c r="Q23" s="920"/>
      <c r="R23" s="920"/>
      <c r="S23" s="920"/>
      <c r="T23" s="920"/>
      <c r="U23" s="920"/>
      <c r="V23" s="936"/>
      <c r="W23" s="919">
        <v>11</v>
      </c>
      <c r="X23" s="920"/>
      <c r="Y23" s="920"/>
      <c r="Z23" s="920"/>
      <c r="AA23" s="920"/>
      <c r="AB23" s="920"/>
      <c r="AC23" s="936"/>
      <c r="AD23" s="956" t="s">
        <v>622</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t="s">
        <v>574</v>
      </c>
      <c r="H24" s="938"/>
      <c r="I24" s="938"/>
      <c r="J24" s="938"/>
      <c r="K24" s="938"/>
      <c r="L24" s="938"/>
      <c r="M24" s="938"/>
      <c r="N24" s="938"/>
      <c r="O24" s="939"/>
      <c r="P24" s="657">
        <v>0</v>
      </c>
      <c r="Q24" s="658"/>
      <c r="R24" s="658"/>
      <c r="S24" s="658"/>
      <c r="T24" s="658"/>
      <c r="U24" s="658"/>
      <c r="V24" s="659"/>
      <c r="W24" s="657">
        <v>0</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t="s">
        <v>575</v>
      </c>
      <c r="H25" s="938"/>
      <c r="I25" s="938"/>
      <c r="J25" s="938"/>
      <c r="K25" s="938"/>
      <c r="L25" s="938"/>
      <c r="M25" s="938"/>
      <c r="N25" s="938"/>
      <c r="O25" s="939"/>
      <c r="P25" s="657">
        <v>0</v>
      </c>
      <c r="Q25" s="658"/>
      <c r="R25" s="658"/>
      <c r="S25" s="658"/>
      <c r="T25" s="658"/>
      <c r="U25" s="658"/>
      <c r="V25" s="659"/>
      <c r="W25" s="657">
        <v>0</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t="s">
        <v>575</v>
      </c>
      <c r="H26" s="938"/>
      <c r="I26" s="938"/>
      <c r="J26" s="938"/>
      <c r="K26" s="938"/>
      <c r="L26" s="938"/>
      <c r="M26" s="938"/>
      <c r="N26" s="938"/>
      <c r="O26" s="939"/>
      <c r="P26" s="657">
        <v>0</v>
      </c>
      <c r="Q26" s="658"/>
      <c r="R26" s="658"/>
      <c r="S26" s="658"/>
      <c r="T26" s="658"/>
      <c r="U26" s="658"/>
      <c r="V26" s="659"/>
      <c r="W26" s="657">
        <v>0</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t="s">
        <v>576</v>
      </c>
      <c r="H27" s="938"/>
      <c r="I27" s="938"/>
      <c r="J27" s="938"/>
      <c r="K27" s="938"/>
      <c r="L27" s="938"/>
      <c r="M27" s="938"/>
      <c r="N27" s="938"/>
      <c r="O27" s="939"/>
      <c r="P27" s="657">
        <v>0</v>
      </c>
      <c r="Q27" s="658"/>
      <c r="R27" s="658"/>
      <c r="S27" s="658"/>
      <c r="T27" s="658"/>
      <c r="U27" s="658"/>
      <c r="V27" s="659"/>
      <c r="W27" s="657">
        <v>0</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f>AK13</f>
        <v>10</v>
      </c>
      <c r="Q29" s="658"/>
      <c r="R29" s="658"/>
      <c r="S29" s="658"/>
      <c r="T29" s="658"/>
      <c r="U29" s="658"/>
      <c r="V29" s="659"/>
      <c r="W29" s="967">
        <f>AR13</f>
        <v>11</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c r="AV31" s="198"/>
      <c r="AW31" s="398" t="s">
        <v>181</v>
      </c>
      <c r="AX31" s="399"/>
    </row>
    <row r="32" spans="1:50" ht="23.25" customHeight="1">
      <c r="A32" s="403"/>
      <c r="B32" s="401"/>
      <c r="C32" s="401"/>
      <c r="D32" s="401"/>
      <c r="E32" s="401"/>
      <c r="F32" s="402"/>
      <c r="G32" s="564" t="s">
        <v>577</v>
      </c>
      <c r="H32" s="565"/>
      <c r="I32" s="565"/>
      <c r="J32" s="565"/>
      <c r="K32" s="565"/>
      <c r="L32" s="565"/>
      <c r="M32" s="565"/>
      <c r="N32" s="565"/>
      <c r="O32" s="566"/>
      <c r="P32" s="104" t="s">
        <v>578</v>
      </c>
      <c r="Q32" s="104"/>
      <c r="R32" s="104"/>
      <c r="S32" s="104"/>
      <c r="T32" s="104"/>
      <c r="U32" s="104"/>
      <c r="V32" s="104"/>
      <c r="W32" s="104"/>
      <c r="X32" s="105"/>
      <c r="Y32" s="474" t="s">
        <v>12</v>
      </c>
      <c r="Z32" s="534"/>
      <c r="AA32" s="535"/>
      <c r="AB32" s="464" t="s">
        <v>580</v>
      </c>
      <c r="AC32" s="464"/>
      <c r="AD32" s="464"/>
      <c r="AE32" s="216">
        <v>164</v>
      </c>
      <c r="AF32" s="217"/>
      <c r="AG32" s="217"/>
      <c r="AH32" s="217"/>
      <c r="AI32" s="216">
        <v>164</v>
      </c>
      <c r="AJ32" s="217"/>
      <c r="AK32" s="217"/>
      <c r="AL32" s="217"/>
      <c r="AM32" s="216">
        <v>164</v>
      </c>
      <c r="AN32" s="217"/>
      <c r="AO32" s="217"/>
      <c r="AP32" s="217"/>
      <c r="AQ32" s="340">
        <v>164</v>
      </c>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580</v>
      </c>
      <c r="AC33" s="526"/>
      <c r="AD33" s="526"/>
      <c r="AE33" s="216">
        <v>162</v>
      </c>
      <c r="AF33" s="217"/>
      <c r="AG33" s="217"/>
      <c r="AH33" s="217"/>
      <c r="AI33" s="216">
        <v>164</v>
      </c>
      <c r="AJ33" s="217"/>
      <c r="AK33" s="217"/>
      <c r="AL33" s="217"/>
      <c r="AM33" s="216">
        <v>164</v>
      </c>
      <c r="AN33" s="217"/>
      <c r="AO33" s="217"/>
      <c r="AP33" s="217"/>
      <c r="AQ33" s="340">
        <v>165</v>
      </c>
      <c r="AR33" s="206"/>
      <c r="AS33" s="206"/>
      <c r="AT33" s="341"/>
      <c r="AU33" s="217"/>
      <c r="AV33" s="217"/>
      <c r="AW33" s="217"/>
      <c r="AX33" s="219"/>
    </row>
    <row r="34" spans="1:50" ht="43.1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101</v>
      </c>
      <c r="AF34" s="217"/>
      <c r="AG34" s="217"/>
      <c r="AH34" s="217"/>
      <c r="AI34" s="216">
        <v>100</v>
      </c>
      <c r="AJ34" s="217"/>
      <c r="AK34" s="217"/>
      <c r="AL34" s="217"/>
      <c r="AM34" s="216">
        <v>100</v>
      </c>
      <c r="AN34" s="217"/>
      <c r="AO34" s="217"/>
      <c r="AP34" s="217"/>
      <c r="AQ34" s="340">
        <v>99</v>
      </c>
      <c r="AR34" s="206"/>
      <c r="AS34" s="206"/>
      <c r="AT34" s="341"/>
      <c r="AU34" s="217"/>
      <c r="AV34" s="217"/>
      <c r="AW34" s="217"/>
      <c r="AX34" s="219"/>
    </row>
    <row r="35" spans="1:50" ht="23.25" customHeight="1">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582</v>
      </c>
      <c r="AC101" s="464"/>
      <c r="AD101" s="464"/>
      <c r="AE101" s="216">
        <v>2</v>
      </c>
      <c r="AF101" s="217"/>
      <c r="AG101" s="217"/>
      <c r="AH101" s="218"/>
      <c r="AI101" s="216">
        <v>2</v>
      </c>
      <c r="AJ101" s="217"/>
      <c r="AK101" s="217"/>
      <c r="AL101" s="218"/>
      <c r="AM101" s="216">
        <v>3</v>
      </c>
      <c r="AN101" s="217"/>
      <c r="AO101" s="217"/>
      <c r="AP101" s="218"/>
      <c r="AQ101" s="216">
        <v>2</v>
      </c>
      <c r="AR101" s="217"/>
      <c r="AS101" s="217"/>
      <c r="AT101" s="218"/>
      <c r="AU101" s="216">
        <v>2</v>
      </c>
      <c r="AV101" s="217"/>
      <c r="AW101" s="217"/>
      <c r="AX101" s="218"/>
    </row>
    <row r="102" spans="1:60" ht="23.25" customHeight="1" thickBo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582</v>
      </c>
      <c r="AC102" s="464"/>
      <c r="AD102" s="464"/>
      <c r="AE102" s="421">
        <v>2</v>
      </c>
      <c r="AF102" s="421"/>
      <c r="AG102" s="421"/>
      <c r="AH102" s="421"/>
      <c r="AI102" s="421">
        <v>2</v>
      </c>
      <c r="AJ102" s="421"/>
      <c r="AK102" s="421"/>
      <c r="AL102" s="421"/>
      <c r="AM102" s="421">
        <v>3</v>
      </c>
      <c r="AN102" s="421"/>
      <c r="AO102" s="421"/>
      <c r="AP102" s="421"/>
      <c r="AQ102" s="271">
        <v>2</v>
      </c>
      <c r="AR102" s="272"/>
      <c r="AS102" s="272"/>
      <c r="AT102" s="317"/>
      <c r="AU102" s="271">
        <v>2</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414</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585</v>
      </c>
      <c r="H154" s="104"/>
      <c r="I154" s="104"/>
      <c r="J154" s="104"/>
      <c r="K154" s="104"/>
      <c r="L154" s="104"/>
      <c r="M154" s="104"/>
      <c r="N154" s="104"/>
      <c r="O154" s="104"/>
      <c r="P154" s="105"/>
      <c r="Q154" s="124" t="s">
        <v>586</v>
      </c>
      <c r="R154" s="104"/>
      <c r="S154" s="104"/>
      <c r="T154" s="104"/>
      <c r="U154" s="104"/>
      <c r="V154" s="104"/>
      <c r="W154" s="104"/>
      <c r="X154" s="104"/>
      <c r="Y154" s="104"/>
      <c r="Z154" s="104"/>
      <c r="AA154" s="291"/>
      <c r="AB154" s="140" t="s">
        <v>587</v>
      </c>
      <c r="AC154" s="141"/>
      <c r="AD154" s="141"/>
      <c r="AE154" s="146" t="s">
        <v>588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03.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31"/>
      <c r="E430" s="173" t="s">
        <v>407</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1.75"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87.7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572</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41.2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73.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598</v>
      </c>
      <c r="AH708" s="743"/>
      <c r="AI708" s="743"/>
      <c r="AJ708" s="743"/>
      <c r="AK708" s="743"/>
      <c r="AL708" s="743"/>
      <c r="AM708" s="743"/>
      <c r="AN708" s="743"/>
      <c r="AO708" s="743"/>
      <c r="AP708" s="743"/>
      <c r="AQ708" s="743"/>
      <c r="AR708" s="743"/>
      <c r="AS708" s="743"/>
      <c r="AT708" s="743"/>
      <c r="AU708" s="743"/>
      <c r="AV708" s="743"/>
      <c r="AW708" s="743"/>
      <c r="AX708" s="744"/>
    </row>
    <row r="709" spans="1:50" ht="5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572</v>
      </c>
      <c r="AE709" s="327"/>
      <c r="AF709" s="327"/>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597</v>
      </c>
      <c r="AE710" s="327"/>
      <c r="AF710" s="327"/>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53.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572</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597</v>
      </c>
      <c r="AE712" s="783"/>
      <c r="AF712" s="783"/>
      <c r="AG712" s="810" t="s">
        <v>600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597</v>
      </c>
      <c r="AE713" s="327"/>
      <c r="AF713" s="663"/>
      <c r="AG713" s="100" t="s">
        <v>600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602</v>
      </c>
      <c r="AH714" s="737"/>
      <c r="AI714" s="737"/>
      <c r="AJ714" s="737"/>
      <c r="AK714" s="737"/>
      <c r="AL714" s="737"/>
      <c r="AM714" s="737"/>
      <c r="AN714" s="737"/>
      <c r="AO714" s="737"/>
      <c r="AP714" s="737"/>
      <c r="AQ714" s="737"/>
      <c r="AR714" s="737"/>
      <c r="AS714" s="737"/>
      <c r="AT714" s="737"/>
      <c r="AU714" s="737"/>
      <c r="AV714" s="737"/>
      <c r="AW714" s="737"/>
      <c r="AX714" s="738"/>
    </row>
    <row r="715" spans="1:50" ht="58.5"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603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597</v>
      </c>
      <c r="AE716" s="627"/>
      <c r="AF716" s="627"/>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51.75"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572</v>
      </c>
      <c r="AE717" s="327"/>
      <c r="AF717" s="327"/>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572</v>
      </c>
      <c r="AE718" s="327"/>
      <c r="AF718" s="327"/>
      <c r="AG718" s="126" t="s">
        <v>605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1.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94.5" customHeight="1">
      <c r="A726" s="640" t="s">
        <v>48</v>
      </c>
      <c r="B726" s="802"/>
      <c r="C726" s="815" t="s">
        <v>53</v>
      </c>
      <c r="D726" s="837"/>
      <c r="E726" s="837"/>
      <c r="F726" s="838"/>
      <c r="G726" s="577" t="s">
        <v>606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618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138</v>
      </c>
      <c r="B731" s="800"/>
      <c r="C731" s="800"/>
      <c r="D731" s="800"/>
      <c r="E731" s="801"/>
      <c r="F731" s="729" t="s">
        <v>619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138</v>
      </c>
      <c r="B733" s="674"/>
      <c r="C733" s="674"/>
      <c r="D733" s="674"/>
      <c r="E733" s="675"/>
      <c r="F733" s="637" t="s">
        <v>621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620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410</v>
      </c>
      <c r="B737" s="209"/>
      <c r="C737" s="209"/>
      <c r="D737" s="210"/>
      <c r="E737" s="989" t="s">
        <v>610</v>
      </c>
      <c r="F737" s="989"/>
      <c r="G737" s="989"/>
      <c r="H737" s="989"/>
      <c r="I737" s="989"/>
      <c r="J737" s="989"/>
      <c r="K737" s="989"/>
      <c r="L737" s="989"/>
      <c r="M737" s="989"/>
      <c r="N737" s="365" t="s">
        <v>405</v>
      </c>
      <c r="O737" s="365"/>
      <c r="P737" s="365"/>
      <c r="Q737" s="365"/>
      <c r="R737" s="989" t="s">
        <v>608</v>
      </c>
      <c r="S737" s="989"/>
      <c r="T737" s="989"/>
      <c r="U737" s="989"/>
      <c r="V737" s="989"/>
      <c r="W737" s="989"/>
      <c r="X737" s="989"/>
      <c r="Y737" s="989"/>
      <c r="Z737" s="989"/>
      <c r="AA737" s="365" t="s">
        <v>404</v>
      </c>
      <c r="AB737" s="365"/>
      <c r="AC737" s="365"/>
      <c r="AD737" s="365"/>
      <c r="AE737" s="989" t="s">
        <v>609</v>
      </c>
      <c r="AF737" s="989"/>
      <c r="AG737" s="989"/>
      <c r="AH737" s="989"/>
      <c r="AI737" s="989"/>
      <c r="AJ737" s="989"/>
      <c r="AK737" s="989"/>
      <c r="AL737" s="989"/>
      <c r="AM737" s="989"/>
      <c r="AN737" s="365" t="s">
        <v>403</v>
      </c>
      <c r="AO737" s="365"/>
      <c r="AP737" s="365"/>
      <c r="AQ737" s="365"/>
      <c r="AR737" s="995" t="s">
        <v>611</v>
      </c>
      <c r="AS737" s="996"/>
      <c r="AT737" s="996"/>
      <c r="AU737" s="996"/>
      <c r="AV737" s="996"/>
      <c r="AW737" s="996"/>
      <c r="AX737" s="997"/>
      <c r="AY737" s="88"/>
      <c r="AZ737" s="88"/>
    </row>
    <row r="738" spans="1:52" ht="24.75" customHeight="1">
      <c r="A738" s="988" t="s">
        <v>402</v>
      </c>
      <c r="B738" s="209"/>
      <c r="C738" s="209"/>
      <c r="D738" s="210"/>
      <c r="E738" s="989" t="s">
        <v>612</v>
      </c>
      <c r="F738" s="989"/>
      <c r="G738" s="989"/>
      <c r="H738" s="989"/>
      <c r="I738" s="989"/>
      <c r="J738" s="989"/>
      <c r="K738" s="989"/>
      <c r="L738" s="989"/>
      <c r="M738" s="989"/>
      <c r="N738" s="365" t="s">
        <v>401</v>
      </c>
      <c r="O738" s="365"/>
      <c r="P738" s="365"/>
      <c r="Q738" s="365"/>
      <c r="R738" s="989" t="s">
        <v>613</v>
      </c>
      <c r="S738" s="989"/>
      <c r="T738" s="989"/>
      <c r="U738" s="989"/>
      <c r="V738" s="989"/>
      <c r="W738" s="989"/>
      <c r="X738" s="989"/>
      <c r="Y738" s="989"/>
      <c r="Z738" s="989"/>
      <c r="AA738" s="365" t="s">
        <v>400</v>
      </c>
      <c r="AB738" s="365"/>
      <c r="AC738" s="365"/>
      <c r="AD738" s="365"/>
      <c r="AE738" s="989" t="s">
        <v>614</v>
      </c>
      <c r="AF738" s="989"/>
      <c r="AG738" s="989"/>
      <c r="AH738" s="989"/>
      <c r="AI738" s="989"/>
      <c r="AJ738" s="989"/>
      <c r="AK738" s="989"/>
      <c r="AL738" s="989"/>
      <c r="AM738" s="989"/>
      <c r="AN738" s="365" t="s">
        <v>399</v>
      </c>
      <c r="AO738" s="365"/>
      <c r="AP738" s="365"/>
      <c r="AQ738" s="365"/>
      <c r="AR738" s="995" t="s">
        <v>615</v>
      </c>
      <c r="AS738" s="996"/>
      <c r="AT738" s="996"/>
      <c r="AU738" s="996"/>
      <c r="AV738" s="996"/>
      <c r="AW738" s="996"/>
      <c r="AX738" s="997"/>
    </row>
    <row r="739" spans="1:52" ht="24.75" customHeight="1">
      <c r="A739" s="988" t="s">
        <v>398</v>
      </c>
      <c r="B739" s="209"/>
      <c r="C739" s="209"/>
      <c r="D739" s="210"/>
      <c r="E739" s="989" t="s">
        <v>615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422</v>
      </c>
      <c r="B740" s="971"/>
      <c r="C740" s="971"/>
      <c r="D740" s="972"/>
      <c r="E740" s="973" t="s">
        <v>564</v>
      </c>
      <c r="F740" s="974"/>
      <c r="G740" s="974"/>
      <c r="H740" s="92" t="str">
        <f>IF(E740="", "", "(")</f>
        <v>(</v>
      </c>
      <c r="I740" s="974"/>
      <c r="J740" s="974"/>
      <c r="K740" s="92" t="str">
        <f>IF(OR(I740="　", I740=""), "", "-")</f>
        <v/>
      </c>
      <c r="L740" s="975">
        <v>183</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573</v>
      </c>
      <c r="H782" s="671"/>
      <c r="I782" s="671"/>
      <c r="J782" s="671"/>
      <c r="K782" s="672"/>
      <c r="L782" s="664" t="s">
        <v>616</v>
      </c>
      <c r="M782" s="665"/>
      <c r="N782" s="665"/>
      <c r="O782" s="665"/>
      <c r="P782" s="665"/>
      <c r="Q782" s="665"/>
      <c r="R782" s="665"/>
      <c r="S782" s="665"/>
      <c r="T782" s="665"/>
      <c r="U782" s="665"/>
      <c r="V782" s="665"/>
      <c r="W782" s="665"/>
      <c r="X782" s="666"/>
      <c r="Y782" s="388">
        <v>11</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32.25"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6.2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617</v>
      </c>
      <c r="D838" s="347"/>
      <c r="E838" s="347"/>
      <c r="F838" s="347"/>
      <c r="G838" s="347"/>
      <c r="H838" s="347"/>
      <c r="I838" s="347"/>
      <c r="J838" s="348" t="s">
        <v>576</v>
      </c>
      <c r="K838" s="349"/>
      <c r="L838" s="349"/>
      <c r="M838" s="349"/>
      <c r="N838" s="349"/>
      <c r="O838" s="349"/>
      <c r="P838" s="362" t="s">
        <v>616</v>
      </c>
      <c r="Q838" s="350"/>
      <c r="R838" s="350"/>
      <c r="S838" s="350"/>
      <c r="T838" s="350"/>
      <c r="U838" s="350"/>
      <c r="V838" s="350"/>
      <c r="W838" s="350"/>
      <c r="X838" s="350"/>
      <c r="Y838" s="351">
        <v>11</v>
      </c>
      <c r="Z838" s="352"/>
      <c r="AA838" s="352"/>
      <c r="AB838" s="353"/>
      <c r="AC838" s="363"/>
      <c r="AD838" s="371"/>
      <c r="AE838" s="371"/>
      <c r="AF838" s="371"/>
      <c r="AG838" s="371"/>
      <c r="AH838" s="372" t="s">
        <v>575</v>
      </c>
      <c r="AI838" s="373"/>
      <c r="AJ838" s="373"/>
      <c r="AK838" s="373"/>
      <c r="AL838" s="357" t="s">
        <v>575</v>
      </c>
      <c r="AM838" s="358"/>
      <c r="AN838" s="358"/>
      <c r="AO838" s="359"/>
      <c r="AP838" s="360" t="s">
        <v>587</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189" max="49" man="1"/>
    <brk id="727"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572</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572</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2020-10-22T07:45:47Z</dcterms:modified>
</cp:coreProperties>
</file>