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<sst xmlns="http://schemas.openxmlformats.org/spreadsheetml/2006/main" count="2820" uniqueCount="641">
  <si>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</si>
  <si>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</si>
  <si>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</si>
  <si>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</si>
  <si>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</si>
  <si>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</si>
  <si>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</si>
  <si>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</si>
  <si>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</si>
  <si>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</si>
  <si>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</si>
  <si>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</si>
  <si>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</si>
  <si>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</si>
  <si>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</si>
  <si>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</si>
  <si>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</si>
  <si>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</si>
  <si>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</si>
  <si>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</si>
  <si>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</si>
  <si>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</si>
  <si>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</si>
  <si>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</si>
  <si>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</si>
  <si>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</si>
  <si>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</si>
  <si>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</si>
  <si>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</si>
  <si>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</si>
  <si>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</si>
  <si>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</si>
  <si>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</si>
  <si>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</si>
  <si>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</si>
  <si>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</si>
  <si>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</si>
  <si>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</si>
  <si>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</si>
  <si>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</si>
  <si>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</si>
  <si>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</si>
  <si>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</si>
  <si>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</si>
  <si>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</si>
  <si>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</si>
  <si>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</si>
  <si>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</si>
  <si>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</si>
  <si>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</si>
  <si>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</si>
  <si>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</si>
  <si>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</si>
  <si>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</si>
  <si>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</si>
  <si>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</si>
  <si>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</si>
  <si>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</si>
  <si>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</si>
  <si>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</si>
  <si>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</si>
  <si>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</si>
  <si>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</si>
  <si>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</si>
  <si>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</si>
  <si>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</si>
  <si>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</si>
  <si>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</si>
  <si>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</si>
  <si>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</si>
  <si>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</si>
  <si>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</si>
  <si>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</si>
  <si>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</si>
  <si>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</si>
  <si>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</si>
  <si>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</si>
  <si>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</si>
  <si>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</si>
  <si>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</si>
  <si>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</si>
  <si>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</si>
  <si>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</si>
  <si>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</si>
  <si>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</si>
  <si>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</si>
  <si>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</si>
  <si>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</si>
  <si>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</si>
  <si>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</si>
  <si>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</si>
  <si>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</si>
  <si>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</si>
  <si>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</si>
  <si>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</si>
  <si>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</si>
  <si>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</si>
  <si>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</si>
  <si>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</si>
  <si>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</si>
  <si>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</si>
  <si>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</si>
  <si>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</si>
  <si>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</si>
  <si>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</si>
  <si>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</si>
  <si>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</si>
  <si>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</si>
  <si>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</si>
  <si>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</si>
  <si>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</si>
  <si>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</si>
  <si>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</si>
  <si>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</si>
  <si>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</si>
  <si>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</si>
  <si>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</si>
  <si>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</si>
  <si>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</si>
  <si>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</si>
  <si>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</si>
  <si>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</si>
  <si>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</si>
  <si>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</si>
  <si>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</si>
  <si>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</si>
  <si>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</si>
  <si>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</si>
  <si>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</si>
  <si>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</si>
  <si>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</si>
  <si>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</si>
  <si>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</si>
  <si>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</si>
  <si>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</si>
  <si>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</si>
  <si>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</si>
  <si>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</si>
  <si>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</si>
  <si>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</si>
  <si>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</si>
  <si>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</si>
  <si>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</si>
  <si>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</si>
  <si>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</si>
  <si>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</si>
  <si>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</si>
  <si>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</si>
  <si>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</si>
  <si>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</si>
  <si>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</si>
  <si>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</si>
  <si>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</si>
  <si>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</si>
  <si>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</si>
  <si>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</si>
  <si>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</si>
  <si>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</si>
  <si>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</si>
  <si>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</si>
  <si>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</si>
  <si>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</si>
  <si>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</si>
  <si>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</si>
  <si>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</si>
  <si>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</si>
  <si>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</si>
  <si>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</si>
  <si>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</si>
  <si>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</si>
  <si>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</si>
  <si>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</si>
  <si>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</si>
  <si>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</si>
  <si>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</si>
  <si>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</si>
  <si>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</si>
  <si>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</si>
  <si>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</si>
  <si>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</si>
  <si>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</si>
  <si>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</si>
  <si>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</si>
  <si>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</si>
  <si>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</si>
  <si>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</si>
  <si>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</si>
  <si>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</si>
  <si>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</si>
  <si>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</si>
  <si>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</si>
  <si>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</si>
  <si>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</si>
  <si>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</si>
  <si>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</si>
  <si>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</si>
  <si>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</si>
  <si>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</si>
  <si>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</si>
  <si>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</si>
  <si>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</si>
  <si>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</si>
  <si>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</si>
  <si>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</si>
  <si>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</si>
  <si>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</si>
  <si>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</si>
  <si>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</si>
  <si>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</si>
  <si>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</si>
  <si>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</si>
  <si>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</si>
  <si>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</si>
  <si>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</si>
  <si>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</si>
  <si>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</si>
  <si>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</si>
  <si>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</si>
  <si>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</si>
  <si>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</si>
  <si>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</si>
  <si>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</si>
  <si>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</si>
  <si>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</si>
  <si>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</si>
  <si>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</si>
  <si>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</si>
  <si>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</si>
  <si>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</si>
  <si>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</si>
  <si>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</si>
  <si>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</si>
  <si>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</si>
  <si>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</si>
  <si>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</si>
  <si>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</si>
  <si>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</si>
  <si>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</si>
  <si>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</si>
  <si>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</si>
  <si>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</si>
  <si>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</si>
  <si>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</si>
  <si>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</si>
  <si>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</si>
  <si>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</si>
  <si>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</si>
  <si>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</si>
  <si>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</si>
  <si>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</si>
  <si>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</si>
  <si>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</si>
  <si>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</si>
  <si>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</si>
  <si>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</si>
  <si>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</si>
  <si>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</si>
  <si>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</si>
  <si>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</si>
  <si>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</si>
  <si>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</si>
  <si>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</si>
  <si>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</si>
  <si>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</si>
  <si>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</si>
  <si>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</si>
  <si>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</si>
  <si>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</si>
  <si>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</si>
  <si>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</si>
  <si>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</si>
  <si>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</si>
  <si>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</si>
  <si>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</si>
  <si>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</si>
  <si>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</si>
  <si>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</si>
  <si>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</si>
  <si>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</si>
  <si>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</si>
  <si>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</si>
  <si>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</si>
  <si>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</si>
  <si>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</si>
  <si>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</si>
  <si>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</si>
  <si>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</si>
  <si>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</si>
  <si>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</si>
  <si>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</si>
  <si>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</si>
  <si>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</si>
  <si>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</si>
  <si>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</si>
  <si>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</si>
  <si>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</si>
  <si>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</si>
  <si>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</si>
  <si>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</si>
  <si>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</si>
  <si>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</si>
  <si>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</si>
  <si>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</si>
  <si>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</si>
  <si>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</si>
  <si>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</si>
  <si>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</si>
  <si>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</si>
  <si>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</si>
  <si>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</si>
  <si>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</si>
  <si>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</si>
  <si>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</si>
  <si>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</si>
  <si>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</si>
  <si>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</si>
  <si>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</si>
  <si>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</si>
  <si>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</si>
  <si>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</si>
  <si>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</si>
  <si>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</si>
  <si>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</si>
  <si>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</si>
  <si>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</si>
  <si>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</si>
  <si>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</si>
  <si>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</si>
  <si>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</si>
  <si>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</si>
  <si>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</si>
  <si>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</si>
  <si>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</si>
  <si>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</si>
  <si>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</si>
  <si>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</si>
  <si>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</si>
  <si>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</si>
  <si>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</si>
  <si>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</si>
  <si>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</si>
  <si>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</si>
  <si>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</si>
  <si>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</si>
  <si>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</si>
  <si>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</si>
  <si>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</si>
  <si>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</si>
  <si>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</si>
  <si>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</si>
  <si>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</si>
  <si>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</si>
  <si>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</si>
  <si>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</si>
  <si>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</si>
  <si>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</si>
  <si>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</si>
  <si>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</si>
  <si>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</si>
  <si>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</si>
  <si>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</si>
  <si>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</si>
  <si>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</si>
  <si>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</si>
  <si>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</si>
  <si>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</si>
  <si>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</si>
  <si>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</si>
  <si>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</si>
  <si>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</si>
  <si>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</si>
  <si>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</si>
  <si>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</si>
  <si>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</si>
  <si>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</si>
  <si>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</si>
  <si>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</si>
  <si>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</si>
  <si>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</si>
  <si>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</si>
  <si>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</si>
  <si>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</si>
  <si>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</si>
  <si>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</si>
  <si>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</si>
  <si>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</si>
  <si>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</si>
  <si>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</si>
  <si>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</si>
  <si>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</si>
  <si>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</si>
  <si>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</si>
  <si>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</si>
  <si>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</si>
  <si>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</si>
  <si>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</si>
  <si>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</si>
  <si>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</si>
  <si>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</si>
  <si>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</si>
  <si>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</si>
  <si>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</si>
  <si>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</si>
  <si>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</si>
  <si>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</si>
  <si>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</si>
  <si>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</si>
  <si>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</si>
  <si>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</si>
  <si>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</si>
  <si>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</si>
  <si>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</si>
  <si>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</si>
  <si>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</si>
  <si>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</si>
  <si>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</si>
  <si>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</si>
  <si>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</si>
  <si>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</si>
  <si>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</si>
  <si>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</si>
  <si>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</si>
  <si>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</si>
  <si>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</si>
  <si>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</si>
  <si>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</si>
  <si>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</si>
  <si>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</si>
  <si>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</si>
  <si>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</si>
  <si>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</si>
  <si>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</si>
  <si>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</si>
  <si>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</si>
  <si>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</si>
  <si>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</si>
  <si>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</si>
  <si>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</si>
  <si>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</si>
  <si>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</si>
  <si>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</si>
  <si>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</si>
  <si>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</si>
  <si>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</si>
  <si>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</si>
  <si>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</si>
  <si>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</si>
  <si>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</si>
  <si>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</si>
  <si>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</si>
  <si>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</si>
  <si>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</si>
  <si>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</si>
  <si>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</si>
  <si>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</si>
  <si>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</si>
  <si>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</si>
  <si>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</si>
  <si>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</si>
  <si>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</si>
  <si>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</si>
  <si>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</si>
  <si>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</si>
  <si>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</si>
  <si>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</si>
  <si>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</si>
  <si>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</si>
  <si>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</si>
  <si>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</si>
  <si>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</si>
  <si>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</si>
  <si>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</si>
  <si>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</si>
  <si>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</si>
  <si>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</si>
  <si>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</si>
  <si>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</si>
  <si>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</si>
  <si>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</si>
  <si>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</si>
  <si>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</si>
  <si>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</si>
  <si>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</si>
  <si>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</si>
  <si>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</si>
  <si>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</si>
  <si>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</si>
  <si>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</si>
  <si>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</si>
  <si>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</si>
  <si>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</si>
  <si>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</si>
  <si>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</si>
  <si>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</si>
  <si>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</si>
  <si>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</si>
  <si>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</si>
  <si>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</si>
  <si>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</si>
  <si>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</si>
  <si>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</si>
  <si>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</si>
  <si>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</si>
  <si>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</si>
  <si>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</si>
  <si>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</si>
  <si>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</si>
  <si>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</si>
  <si>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</si>
  <si>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</si>
  <si>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</si>
  <si>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</si>
  <si>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</si>
  <si>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</si>
  <si>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</si>
  <si>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</si>
  <si>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</si>
  <si>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</si>
  <si>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</si>
  <si>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</si>
  <si>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</si>
  <si>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</si>
  <si>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</si>
  <si>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</si>
  <si>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</si>
  <si>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</si>
  <si>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</si>
  <si>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</si>
  <si>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</si>
  <si>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</si>
  <si>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</si>
  <si>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</si>
  <si>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</si>
  <si>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</si>
  <si>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</si>
  <si>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</si>
  <si>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</si>
  <si>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</si>
  <si>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</si>
  <si>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</si>
  <si>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</si>
  <si>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</si>
  <si>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</si>
  <si>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</si>
  <si>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</si>
  <si>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</si>
  <si>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</si>
  <si>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</si>
  <si>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</si>
  <si>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</si>
  <si>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</si>
  <si>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</si>
  <si>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</si>
  <si>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</si>
  <si>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</si>
  <si>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</si>
  <si>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</si>
  <si>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</si>
  <si>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</si>
  <si>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</si>
  <si>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</si>
  <si>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</si>
  <si>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化学兵器禁止機関（ＯＰＣＷ）拠出金（義務的拠出金）</t>
    <phoneticPr fontId="5"/>
  </si>
  <si>
    <t>軍縮不拡散・科学部</t>
    <phoneticPr fontId="5"/>
  </si>
  <si>
    <t>生物・化学兵器禁止条約室</t>
    <phoneticPr fontId="5"/>
  </si>
  <si>
    <t>室長　遠藤　敦志</t>
    <rPh sb="3" eb="5">
      <t>エンドウ</t>
    </rPh>
    <rPh sb="6" eb="8">
      <t>アツシ</t>
    </rPh>
    <phoneticPr fontId="5"/>
  </si>
  <si>
    <t>化学兵器禁止条約検証附属書第４部（Ｂ）１５，第４回締約国会議決定，第６７回，８４回執行理事会，日中ＯＰＣＷ三者間での合意</t>
    <rPh sb="33" eb="34">
      <t>ダイ</t>
    </rPh>
    <rPh sb="36" eb="37">
      <t>カイ</t>
    </rPh>
    <rPh sb="40" eb="41">
      <t>カイ</t>
    </rPh>
    <rPh sb="41" eb="43">
      <t>シッコウ</t>
    </rPh>
    <rPh sb="43" eb="46">
      <t>リジカイ</t>
    </rPh>
    <phoneticPr fontId="5"/>
  </si>
  <si>
    <t>外務省設置法第４条第３号</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</si>
  <si>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</si>
  <si>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</si>
  <si>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t>
  </si>
  <si>
    <t>拠出金</t>
    <rPh sb="0" eb="3">
      <t>キョシュツキン</t>
    </rPh>
    <phoneticPr fontId="5"/>
  </si>
  <si>
    <t>ＣＷＣに基づくＯＰＣＷの中国での査察を着実に受け入れ，我が国としてＣＷＣに基づく義務を誠実に履行していくことを確認。</t>
    <phoneticPr fontId="5"/>
  </si>
  <si>
    <t>査察回数</t>
    <phoneticPr fontId="5"/>
  </si>
  <si>
    <t>回</t>
    <rPh sb="0" eb="1">
      <t>カイ</t>
    </rPh>
    <phoneticPr fontId="5"/>
  </si>
  <si>
    <t>OPCWに勤務する邦人職員数</t>
    <phoneticPr fontId="5"/>
  </si>
  <si>
    <t>邦人職員数</t>
    <phoneticPr fontId="5"/>
  </si>
  <si>
    <t>ＯＰＣＷ検証実施報告書</t>
    <phoneticPr fontId="5"/>
  </si>
  <si>
    <t>人</t>
    <rPh sb="0" eb="1">
      <t>ヒト</t>
    </rPh>
    <phoneticPr fontId="5"/>
  </si>
  <si>
    <t>OPCWから聴取等</t>
    <phoneticPr fontId="5"/>
  </si>
  <si>
    <t>OPCWに勤務する邦人幹部職員数</t>
    <phoneticPr fontId="5"/>
  </si>
  <si>
    <t>邦人幹部職員数</t>
    <phoneticPr fontId="5"/>
  </si>
  <si>
    <t>ＯＰＣＷが実施する化学兵器廃棄関連査察及び化学産業検証関連査察の回数</t>
    <phoneticPr fontId="5"/>
  </si>
  <si>
    <t>日中分（日中によるＯＰＣＷ査察団への同行につき要した経費）経費総額／査察回数</t>
    <phoneticPr fontId="5"/>
  </si>
  <si>
    <t>ＯＰＣＷ分（ＯＰＣＷ査察団につき要した経費）
経費総額／査察回数</t>
    <phoneticPr fontId="5"/>
  </si>
  <si>
    <t>万ドル</t>
    <rPh sb="0" eb="1">
      <t>マン</t>
    </rPh>
    <phoneticPr fontId="5"/>
  </si>
  <si>
    <t>万ドル/回</t>
    <rPh sb="0" eb="1">
      <t>マン</t>
    </rPh>
    <rPh sb="4" eb="5">
      <t>カイ</t>
    </rPh>
    <phoneticPr fontId="5"/>
  </si>
  <si>
    <t>中国側からの請求書待ち</t>
    <phoneticPr fontId="5"/>
  </si>
  <si>
    <t>中国側からの請求書待ち</t>
    <phoneticPr fontId="5"/>
  </si>
  <si>
    <t>万ユーロ</t>
    <rPh sb="0" eb="1">
      <t>マン</t>
    </rPh>
    <phoneticPr fontId="5"/>
  </si>
  <si>
    <t>万ユーロ／回</t>
    <rPh sb="0" eb="1">
      <t>マン</t>
    </rPh>
    <rPh sb="5" eb="6">
      <t>カイ</t>
    </rPh>
    <phoneticPr fontId="5"/>
  </si>
  <si>
    <t>6.6/9</t>
    <phoneticPr fontId="5"/>
  </si>
  <si>
    <t>14/6</t>
    <phoneticPr fontId="5"/>
  </si>
  <si>
    <t>12/7</t>
    <phoneticPr fontId="5"/>
  </si>
  <si>
    <t>中国側からの請求書待ち</t>
    <phoneticPr fontId="5"/>
  </si>
  <si>
    <t>基本目標VII　分担金・拠出金</t>
    <phoneticPr fontId="5"/>
  </si>
  <si>
    <t>施策VII－1　国際機関を通じた政務及び安全保障分野に係る国際貢献</t>
    <phoneticPr fontId="5"/>
  </si>
  <si>
    <t>化学兵器禁止条約(CWC)の実施強化のための取組を強化する。</t>
    <phoneticPr fontId="5"/>
  </si>
  <si>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</si>
  <si>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</si>
  <si>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R1</t>
    <phoneticPr fontId="5"/>
  </si>
  <si>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</si>
  <si>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</si>
  <si>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ＯＰＣＷ拠出金の支払いは，我が国が締結した条約上の義務に基づくものであることから，優先度が高い。</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</si>
  <si>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</si>
  <si>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単位当たりコストの算出は困難であるが、近年、OPCW予算はほぼ横ばい。</t>
    <rPh sb="31" eb="32">
      <t>ヨコ</t>
    </rPh>
    <phoneticPr fontId="5"/>
  </si>
  <si>
    <t>使途は条約上の義務の履行に関するものであり妥当。</t>
    <phoneticPr fontId="5"/>
  </si>
  <si>
    <t>該当なし。</t>
    <phoneticPr fontId="5"/>
  </si>
  <si>
    <t>近年、OPCW予算はほぼ横ばいで推移。</t>
    <phoneticPr fontId="5"/>
  </si>
  <si>
    <t>条約上の義務である拠出金支払いに代替する手段はない。ＯＰＣＷは各年の予算書で成果目標を立て，化学兵器廃棄の検証等，条約の目的達成のための活動を着実に実施。</t>
    <rPh sb="9" eb="11">
      <t>キョシュツ</t>
    </rPh>
    <rPh sb="11" eb="12">
      <t>キン</t>
    </rPh>
    <phoneticPr fontId="5"/>
  </si>
  <si>
    <t>条約上の義務である拠出金支払いに代替する手段はない。ＯＰＣＷは各年の予算書で成果目標を立て，化学兵器廃棄の検証等，条約の目的達成のための活動を着実に実施。</t>
    <phoneticPr fontId="5"/>
  </si>
  <si>
    <t>該当なし。</t>
    <phoneticPr fontId="5"/>
  </si>
  <si>
    <t>外務省</t>
  </si>
  <si>
    <t>化学兵器禁止機関（OPCW)分担金</t>
    <rPh sb="0" eb="2">
      <t>カガク</t>
    </rPh>
    <rPh sb="2" eb="4">
      <t>ヘイキ</t>
    </rPh>
    <rPh sb="4" eb="6">
      <t>キンシ</t>
    </rPh>
    <rPh sb="6" eb="8">
      <t>キカン</t>
    </rPh>
    <rPh sb="14" eb="17">
      <t>ブンタンキン</t>
    </rPh>
    <phoneticPr fontId="5"/>
  </si>
  <si>
    <t>５７</t>
    <phoneticPr fontId="5"/>
  </si>
  <si>
    <t>４６</t>
    <phoneticPr fontId="5"/>
  </si>
  <si>
    <t>１３７</t>
    <phoneticPr fontId="5"/>
  </si>
  <si>
    <t>１２９</t>
    <phoneticPr fontId="5"/>
  </si>
  <si>
    <t>１３７</t>
    <phoneticPr fontId="5"/>
  </si>
  <si>
    <t>１６６</t>
    <phoneticPr fontId="5"/>
  </si>
  <si>
    <t>１６７</t>
    <phoneticPr fontId="5"/>
  </si>
  <si>
    <t>無</t>
  </si>
  <si>
    <t>‐</t>
  </si>
  <si>
    <t>　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
（亜中モ一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事業番号０１６９の分担金は、締約国が支払いを義務づけられているものであり、ＯＰＣＷが実施する検証活動、締約国による条約の実施促進に向けた活動に要する費用その他ＯＰＣＷの運営費等に用いられる。</t>
    <phoneticPr fontId="5"/>
  </si>
  <si>
    <t>義務的拠出金</t>
    <rPh sb="0" eb="3">
      <t>ギムテキ</t>
    </rPh>
    <rPh sb="3" eb="6">
      <t>キョシュツキン</t>
    </rPh>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</si>
  <si>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</si>
  <si>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</si>
  <si>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t>
    <phoneticPr fontId="5"/>
  </si>
  <si>
    <t>中国遺棄化学兵器廃棄にかかるＯＰＣＷの査察経費</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</si>
  <si>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シリアの化学兵器問題，使用者特定メカニズムの履行等）に積極的に参加し，意思決定に貢献することで，化学兵器のない世界の実現に向けて取り組んだ。
（３）国内実施当局者会合に我が国専門家を派遣し，国内実施措置に向けたノウハウを提供した。
（４）OPCWによる査察を滞りなく受入れ（産業査察２０件・ACW査察６件），我が国のCWC履行に対する透明性確保，信頼醸成に努めた。</t>
    <rPh sb="156" eb="158">
      <t>リコウ</t>
    </rPh>
    <rPh sb="165" eb="167">
      <t>サンカ</t>
    </rPh>
    <rPh sb="169" eb="171">
      <t>イシ</t>
    </rPh>
    <rPh sb="171" eb="173">
      <t>ケッテイ</t>
    </rPh>
    <rPh sb="208" eb="210">
      <t>コクナイ</t>
    </rPh>
    <rPh sb="210" eb="212">
      <t>ジッシ</t>
    </rPh>
    <rPh sb="212" eb="215">
      <t>トウキョクシャ</t>
    </rPh>
    <rPh sb="215" eb="217">
      <t>カイゴウ</t>
    </rPh>
    <rPh sb="218" eb="219">
      <t>ワ</t>
    </rPh>
    <rPh sb="220" eb="221">
      <t>クニ</t>
    </rPh>
    <rPh sb="221" eb="224">
      <t>センモンカ</t>
    </rPh>
    <rPh sb="225" eb="227">
      <t>ハケン</t>
    </rPh>
    <rPh sb="236" eb="237">
      <t>ム</t>
    </rPh>
    <rPh sb="244" eb="246">
      <t>テイキョウ</t>
    </rPh>
    <phoneticPr fontId="5"/>
  </si>
  <si>
    <t>化学兵器禁止機関(OPCW)締約国会議，執行理事会(年３回開催)及び執行理事会間に開催される条約実施のための各種協議への積極的な参画とともに，中国遺棄化学兵器(ACW)処理事業等への査察受入においてOPCWに協力する。こうした取組はCWCの実施強化に資する。</t>
    <phoneticPr fontId="5"/>
  </si>
  <si>
    <t>中国側が費用総額に関する請求書をOPCWに提出してからのみ支払いが可能となる。過去数年間については未だ中国側からの提出がなされておらず，費用全体が不明。</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1">
      <t>カコ</t>
    </rPh>
    <rPh sb="41" eb="43">
      <t>スウネン</t>
    </rPh>
    <rPh sb="43" eb="44">
      <t>カン</t>
    </rPh>
    <rPh sb="49" eb="50">
      <t>イマ</t>
    </rPh>
    <rPh sb="51" eb="53">
      <t>チュウゴク</t>
    </rPh>
    <rPh sb="53" eb="54">
      <t>ガワ</t>
    </rPh>
    <rPh sb="57" eb="59">
      <t>テイシュツ</t>
    </rPh>
    <rPh sb="68" eb="70">
      <t>ヒヨウ</t>
    </rPh>
    <rPh sb="70" eb="72">
      <t>ゼンタイ</t>
    </rPh>
    <rPh sb="73" eb="75">
      <t>フメイ</t>
    </rPh>
    <phoneticPr fontId="5"/>
  </si>
  <si>
    <t>中国側から費用総額に関する請求書が提出されていない。</t>
    <rPh sb="0" eb="2">
      <t>チュウゴク</t>
    </rPh>
    <rPh sb="2" eb="3">
      <t>ガワ</t>
    </rPh>
    <rPh sb="5" eb="7">
      <t>ヒヨウ</t>
    </rPh>
    <rPh sb="7" eb="9">
      <t>ソウガク</t>
    </rPh>
    <rPh sb="10" eb="11">
      <t>カン</t>
    </rPh>
    <rPh sb="13" eb="16">
      <t>セイキュウショ</t>
    </rPh>
    <rPh sb="17" eb="19">
      <t>テイシュツ</t>
    </rPh>
    <phoneticPr fontId="5"/>
  </si>
  <si>
    <t>3.3/7</t>
    <phoneticPr fontId="5"/>
  </si>
  <si>
    <t>我が国は，日中OPCW三者協議，OPCW執行理事会等の場を通じて，査察の効率的な実施及び査察に係る経費の適正性をチェックしており，今度とも，かかる取組を継続する。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</si>
  <si>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</si>
  <si>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５９</t>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</si>
  <si>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</si>
  <si>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</si>
  <si>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分担金（拠出金）が効果的に活用されるよう，引き続き適正な執行管理に努める。</t>
    <phoneticPr fontId="5"/>
  </si>
  <si>
    <t>中国側より、過去の査察経費の請求が多くある見込みのため。</t>
    <rPh sb="0" eb="2">
      <t>チュウゴク</t>
    </rPh>
    <rPh sb="2" eb="3">
      <t>ガワ</t>
    </rPh>
    <rPh sb="6" eb="8">
      <t>カコ</t>
    </rPh>
    <rPh sb="9" eb="11">
      <t>ササツ</t>
    </rPh>
    <rPh sb="11" eb="13">
      <t>ケイヒ</t>
    </rPh>
    <rPh sb="14" eb="16">
      <t>セイキュウ</t>
    </rPh>
    <rPh sb="17" eb="18">
      <t>オオ</t>
    </rPh>
    <rPh sb="21" eb="2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</si>
</sst>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176893</xdr:colOff>
      <xdr:row>747</xdr:row>
      <xdr:rowOff>54429</xdr:rowOff>
    </xdr:from>
    <xdr:to>
      <xdr:col>40</xdr:col>
      <xdr:colOff>23046</xdr:colOff>
      <xdr:row>758</xdr:row>
      <xdr:rowOff>545019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23293" y="44720329"/>
          <a:ext cx="4265753" cy="4700640"/>
          <a:chOff x="1416844" y="46363772"/>
          <a:chExt cx="2662237" cy="253519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59793" y="46363772"/>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４９百万円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４９百万円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187</v>
      </c>
      <c r="AT2" s="218"/>
      <c r="AU2" s="218"/>
      <c r="AV2" s="51" t="str">
        <f>IF(AW2="", "", "-")</f>
        <v/>
      </c>
      <c r="AW2" s="401"/>
      <c r="AX2" s="401"/>
    </row>
    <row r="3" spans="1:50" ht="21" customHeight="1" thickBot="1">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612</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2" t="s">
        <v>562</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510</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99" t="s">
        <v>394</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8" t="s">
        <v>259</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4" t="s">
        <v>30</v>
      </c>
      <c r="B10" s="745"/>
      <c r="C10" s="745"/>
      <c r="D10" s="745"/>
      <c r="E10" s="745"/>
      <c r="F10" s="745"/>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c r="A13" s="146"/>
      <c r="B13" s="147"/>
      <c r="C13" s="147"/>
      <c r="D13" s="147"/>
      <c r="E13" s="147"/>
      <c r="F13" s="148"/>
      <c r="G13" s="747" t="s">
        <v>6</v>
      </c>
      <c r="H13" s="748"/>
      <c r="I13" s="639" t="s">
        <v>7</v>
      </c>
      <c r="J13" s="640"/>
      <c r="K13" s="640"/>
      <c r="L13" s="640"/>
      <c r="M13" s="640"/>
      <c r="N13" s="640"/>
      <c r="O13" s="641"/>
      <c r="P13" s="116">
        <v>41</v>
      </c>
      <c r="Q13" s="117"/>
      <c r="R13" s="117"/>
      <c r="S13" s="117"/>
      <c r="T13" s="117"/>
      <c r="U13" s="117"/>
      <c r="V13" s="118"/>
      <c r="W13" s="116">
        <v>56</v>
      </c>
      <c r="X13" s="117"/>
      <c r="Y13" s="117"/>
      <c r="Z13" s="117"/>
      <c r="AA13" s="117"/>
      <c r="AB13" s="117"/>
      <c r="AC13" s="118"/>
      <c r="AD13" s="116">
        <v>58</v>
      </c>
      <c r="AE13" s="117"/>
      <c r="AF13" s="117"/>
      <c r="AG13" s="117"/>
      <c r="AH13" s="117"/>
      <c r="AI13" s="117"/>
      <c r="AJ13" s="118"/>
      <c r="AK13" s="116">
        <v>56</v>
      </c>
      <c r="AL13" s="117"/>
      <c r="AM13" s="117"/>
      <c r="AN13" s="117"/>
      <c r="AO13" s="117"/>
      <c r="AP13" s="117"/>
      <c r="AQ13" s="118"/>
      <c r="AR13" s="113">
        <v>79</v>
      </c>
      <c r="AS13" s="114"/>
      <c r="AT13" s="114"/>
      <c r="AU13" s="114"/>
      <c r="AV13" s="114"/>
      <c r="AW13" s="114"/>
      <c r="AX13" s="398"/>
    </row>
    <row r="14" spans="1:50" ht="21" customHeight="1">
      <c r="A14" s="146"/>
      <c r="B14" s="147"/>
      <c r="C14" s="147"/>
      <c r="D14" s="147"/>
      <c r="E14" s="147"/>
      <c r="F14" s="148"/>
      <c r="G14" s="749"/>
      <c r="H14" s="750"/>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9"/>
      <c r="H15" s="750"/>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9"/>
      <c r="H16" s="750"/>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9"/>
      <c r="H17" s="750"/>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41</v>
      </c>
      <c r="Q18" s="123"/>
      <c r="R18" s="123"/>
      <c r="S18" s="123"/>
      <c r="T18" s="123"/>
      <c r="U18" s="123"/>
      <c r="V18" s="124"/>
      <c r="W18" s="122">
        <f>SUM(W13:AC17)</f>
        <v>56</v>
      </c>
      <c r="X18" s="123"/>
      <c r="Y18" s="123"/>
      <c r="Z18" s="123"/>
      <c r="AA18" s="123"/>
      <c r="AB18" s="123"/>
      <c r="AC18" s="124"/>
      <c r="AD18" s="122">
        <f>SUM(AD13:AJ17)</f>
        <v>58</v>
      </c>
      <c r="AE18" s="123"/>
      <c r="AF18" s="123"/>
      <c r="AG18" s="123"/>
      <c r="AH18" s="123"/>
      <c r="AI18" s="123"/>
      <c r="AJ18" s="124"/>
      <c r="AK18" s="122">
        <f>SUM(AK13:AQ17)</f>
        <v>56</v>
      </c>
      <c r="AL18" s="123"/>
      <c r="AM18" s="123"/>
      <c r="AN18" s="123"/>
      <c r="AO18" s="123"/>
      <c r="AP18" s="123"/>
      <c r="AQ18" s="124"/>
      <c r="AR18" s="122">
        <f>SUM(AR13:AX17)</f>
        <v>79</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8</v>
      </c>
      <c r="Q19" s="117"/>
      <c r="R19" s="117"/>
      <c r="S19" s="117"/>
      <c r="T19" s="117"/>
      <c r="U19" s="117"/>
      <c r="V19" s="118"/>
      <c r="W19" s="116">
        <v>4</v>
      </c>
      <c r="X19" s="117"/>
      <c r="Y19" s="117"/>
      <c r="Z19" s="117"/>
      <c r="AA19" s="117"/>
      <c r="AB19" s="117"/>
      <c r="AC19" s="118"/>
      <c r="AD19" s="116">
        <v>49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0.1951219512195122</v>
      </c>
      <c r="Q20" s="540"/>
      <c r="R20" s="540"/>
      <c r="S20" s="540"/>
      <c r="T20" s="540"/>
      <c r="U20" s="540"/>
      <c r="V20" s="540"/>
      <c r="W20" s="540">
        <f t="shared" ref="W20" si="0">IF(W18=0, "-", SUM(W19)/W18)</f>
        <v>7.1428571428571425E-2</v>
      </c>
      <c r="X20" s="540"/>
      <c r="Y20" s="540"/>
      <c r="Z20" s="540"/>
      <c r="AA20" s="540"/>
      <c r="AB20" s="540"/>
      <c r="AC20" s="540"/>
      <c r="AD20" s="540">
        <f t="shared" ref="AD20" si="1">IF(AD18=0, "-", SUM(AD19)/AD18)</f>
        <v>0.84482758620689657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28" t="s">
        <v>358</v>
      </c>
      <c r="H21" s="929"/>
      <c r="I21" s="929"/>
      <c r="J21" s="929"/>
      <c r="K21" s="929"/>
      <c r="L21" s="929"/>
      <c r="M21" s="929"/>
      <c r="N21" s="929"/>
      <c r="O21" s="929"/>
      <c r="P21" s="540">
        <f>IF(P19=0, "-", SUM(P19)/SUM(P13,P14))</f>
        <v>0.1951219512195122</v>
      </c>
      <c r="Q21" s="540"/>
      <c r="R21" s="540"/>
      <c r="S21" s="540"/>
      <c r="T21" s="540"/>
      <c r="U21" s="540"/>
      <c r="V21" s="540"/>
      <c r="W21" s="540">
        <f t="shared" ref="W21" si="2">IF(W19=0, "-", SUM(W19)/SUM(W13,W14))</f>
        <v>7.1428571428571425E-2</v>
      </c>
      <c r="X21" s="540"/>
      <c r="Y21" s="540"/>
      <c r="Z21" s="540"/>
      <c r="AA21" s="540"/>
      <c r="AB21" s="540"/>
      <c r="AC21" s="540"/>
      <c r="AD21" s="540">
        <f t="shared" ref="AD21" si="3">IF(AD19=0, "-", SUM(AD19)/SUM(AD13,AD14))</f>
        <v>0.84482758620689657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56</v>
      </c>
      <c r="Q23" s="114"/>
      <c r="R23" s="114"/>
      <c r="S23" s="114"/>
      <c r="T23" s="114"/>
      <c r="U23" s="114"/>
      <c r="V23" s="115"/>
      <c r="W23" s="113">
        <v>79</v>
      </c>
      <c r="X23" s="114"/>
      <c r="Y23" s="114"/>
      <c r="Z23" s="114"/>
      <c r="AA23" s="114"/>
      <c r="AB23" s="114"/>
      <c r="AC23" s="115"/>
      <c r="AD23" s="207" t="s">
        <v>640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56</v>
      </c>
      <c r="Q29" s="117"/>
      <c r="R29" s="117"/>
      <c r="S29" s="117"/>
      <c r="T29" s="117"/>
      <c r="U29" s="117"/>
      <c r="V29" s="118"/>
      <c r="W29" s="222">
        <f>AR13</f>
        <v>79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9</v>
      </c>
      <c r="AF32" s="369"/>
      <c r="AG32" s="369"/>
      <c r="AH32" s="369"/>
      <c r="AI32" s="368">
        <v>7</v>
      </c>
      <c r="AJ32" s="369"/>
      <c r="AK32" s="369"/>
      <c r="AL32" s="369"/>
      <c r="AM32" s="368">
        <v>6</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9</v>
      </c>
      <c r="AF33" s="369"/>
      <c r="AG33" s="369"/>
      <c r="AH33" s="369"/>
      <c r="AI33" s="368">
        <v>8</v>
      </c>
      <c r="AJ33" s="369"/>
      <c r="AK33" s="369"/>
      <c r="AL33" s="369"/>
      <c r="AM33" s="368">
        <v>8</v>
      </c>
      <c r="AN33" s="369"/>
      <c r="AO33" s="369"/>
      <c r="AP33" s="369"/>
      <c r="AQ33" s="119">
        <v>7</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87.5</v>
      </c>
      <c r="AJ34" s="369"/>
      <c r="AK34" s="369"/>
      <c r="AL34" s="369"/>
      <c r="AM34" s="368">
        <v>75</v>
      </c>
      <c r="AN34" s="369"/>
      <c r="AO34" s="369"/>
      <c r="AP34" s="369"/>
      <c r="AQ34" s="119"/>
      <c r="AR34" s="120"/>
      <c r="AS34" s="120"/>
      <c r="AT34" s="121"/>
      <c r="AU34" s="369"/>
      <c r="AV34" s="369"/>
      <c r="AW34" s="369"/>
      <c r="AX34" s="371"/>
    </row>
    <row r="35" spans="1:50" ht="23.25" customHeight="1">
      <c r="A35" s="899" t="s">
        <v>385</v>
      </c>
      <c r="B35" s="900"/>
      <c r="C35" s="900"/>
      <c r="D35" s="900"/>
      <c r="E35" s="900"/>
      <c r="F35" s="901"/>
      <c r="G35" s="905" t="s">
        <v>577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c r="AV38" s="275"/>
      <c r="AW38" s="383" t="s">
        <v>181</v>
      </c>
      <c r="AX38" s="384"/>
    </row>
    <row r="39" spans="1:50" ht="23.25" customHeight="1">
      <c r="A39" s="516"/>
      <c r="B39" s="514"/>
      <c r="C39" s="514"/>
      <c r="D39" s="514"/>
      <c r="E39" s="514"/>
      <c r="F39" s="515"/>
      <c r="G39" s="541" t="s">
        <v>575</v>
      </c>
      <c r="H39" s="542"/>
      <c r="I39" s="542"/>
      <c r="J39" s="542"/>
      <c r="K39" s="542"/>
      <c r="L39" s="542"/>
      <c r="M39" s="542"/>
      <c r="N39" s="542"/>
      <c r="O39" s="543"/>
      <c r="P39" s="165" t="s">
        <v>576</v>
      </c>
      <c r="Q39" s="165"/>
      <c r="R39" s="165"/>
      <c r="S39" s="165"/>
      <c r="T39" s="165"/>
      <c r="U39" s="165"/>
      <c r="V39" s="165"/>
      <c r="W39" s="165"/>
      <c r="X39" s="236"/>
      <c r="Y39" s="342" t="s">
        <v>12</v>
      </c>
      <c r="Z39" s="550"/>
      <c r="AA39" s="551"/>
      <c r="AB39" s="552" t="s">
        <v>578</v>
      </c>
      <c r="AC39" s="552"/>
      <c r="AD39" s="552"/>
      <c r="AE39" s="368">
        <v>2</v>
      </c>
      <c r="AF39" s="369"/>
      <c r="AG39" s="369"/>
      <c r="AH39" s="369"/>
      <c r="AI39" s="368">
        <v>2</v>
      </c>
      <c r="AJ39" s="369"/>
      <c r="AK39" s="369"/>
      <c r="AL39" s="369"/>
      <c r="AM39" s="368">
        <v>3</v>
      </c>
      <c r="AN39" s="369"/>
      <c r="AO39" s="369"/>
      <c r="AP39" s="369"/>
      <c r="AQ39" s="119"/>
      <c r="AR39" s="120"/>
      <c r="AS39" s="120"/>
      <c r="AT39" s="121"/>
      <c r="AU39" s="369"/>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578</v>
      </c>
      <c r="AC40" s="523"/>
      <c r="AD40" s="523"/>
      <c r="AE40" s="368">
        <v>5</v>
      </c>
      <c r="AF40" s="369"/>
      <c r="AG40" s="369"/>
      <c r="AH40" s="369"/>
      <c r="AI40" s="368">
        <v>5</v>
      </c>
      <c r="AJ40" s="369"/>
      <c r="AK40" s="369"/>
      <c r="AL40" s="369"/>
      <c r="AM40" s="368">
        <v>5</v>
      </c>
      <c r="AN40" s="369"/>
      <c r="AO40" s="369"/>
      <c r="AP40" s="369"/>
      <c r="AQ40" s="119">
        <v>5</v>
      </c>
      <c r="AR40" s="120"/>
      <c r="AS40" s="120"/>
      <c r="AT40" s="121"/>
      <c r="AU40" s="369"/>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40</v>
      </c>
      <c r="AF41" s="369"/>
      <c r="AG41" s="369"/>
      <c r="AH41" s="369"/>
      <c r="AI41" s="368">
        <v>40</v>
      </c>
      <c r="AJ41" s="369"/>
      <c r="AK41" s="369"/>
      <c r="AL41" s="369"/>
      <c r="AM41" s="368">
        <v>60</v>
      </c>
      <c r="AN41" s="369"/>
      <c r="AO41" s="369"/>
      <c r="AP41" s="369"/>
      <c r="AQ41" s="119"/>
      <c r="AR41" s="120"/>
      <c r="AS41" s="120"/>
      <c r="AT41" s="121"/>
      <c r="AU41" s="369"/>
      <c r="AV41" s="369"/>
      <c r="AW41" s="369"/>
      <c r="AX41" s="371"/>
    </row>
    <row r="42" spans="1:50" ht="23.25" customHeight="1">
      <c r="A42" s="899" t="s">
        <v>385</v>
      </c>
      <c r="B42" s="900"/>
      <c r="C42" s="900"/>
      <c r="D42" s="900"/>
      <c r="E42" s="900"/>
      <c r="F42" s="901"/>
      <c r="G42" s="905" t="s">
        <v>579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customHeight="1">
      <c r="A46" s="516"/>
      <c r="B46" s="514"/>
      <c r="C46" s="514"/>
      <c r="D46" s="514"/>
      <c r="E46" s="514"/>
      <c r="F46" s="515"/>
      <c r="G46" s="541" t="s">
        <v>580</v>
      </c>
      <c r="H46" s="542"/>
      <c r="I46" s="542"/>
      <c r="J46" s="542"/>
      <c r="K46" s="542"/>
      <c r="L46" s="542"/>
      <c r="M46" s="542"/>
      <c r="N46" s="542"/>
      <c r="O46" s="543"/>
      <c r="P46" s="165" t="s">
        <v>581</v>
      </c>
      <c r="Q46" s="165"/>
      <c r="R46" s="165"/>
      <c r="S46" s="165"/>
      <c r="T46" s="165"/>
      <c r="U46" s="165"/>
      <c r="V46" s="165"/>
      <c r="W46" s="165"/>
      <c r="X46" s="236"/>
      <c r="Y46" s="342" t="s">
        <v>12</v>
      </c>
      <c r="Z46" s="550"/>
      <c r="AA46" s="551"/>
      <c r="AB46" s="552" t="s">
        <v>578</v>
      </c>
      <c r="AC46" s="552"/>
      <c r="AD46" s="552"/>
      <c r="AE46" s="368">
        <v>0</v>
      </c>
      <c r="AF46" s="369"/>
      <c r="AG46" s="369"/>
      <c r="AH46" s="369"/>
      <c r="AI46" s="368">
        <v>0</v>
      </c>
      <c r="AJ46" s="369"/>
      <c r="AK46" s="369"/>
      <c r="AL46" s="369"/>
      <c r="AM46" s="368">
        <v>1</v>
      </c>
      <c r="AN46" s="369"/>
      <c r="AO46" s="369"/>
      <c r="AP46" s="369"/>
      <c r="AQ46" s="119"/>
      <c r="AR46" s="120"/>
      <c r="AS46" s="120"/>
      <c r="AT46" s="121"/>
      <c r="AU46" s="369"/>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578</v>
      </c>
      <c r="AC47" s="523"/>
      <c r="AD47" s="523"/>
      <c r="AE47" s="368">
        <v>1</v>
      </c>
      <c r="AF47" s="369"/>
      <c r="AG47" s="369"/>
      <c r="AH47" s="369"/>
      <c r="AI47" s="368">
        <v>1</v>
      </c>
      <c r="AJ47" s="369"/>
      <c r="AK47" s="369"/>
      <c r="AL47" s="369"/>
      <c r="AM47" s="368">
        <v>1</v>
      </c>
      <c r="AN47" s="369"/>
      <c r="AO47" s="369"/>
      <c r="AP47" s="369"/>
      <c r="AQ47" s="119">
        <v>1</v>
      </c>
      <c r="AR47" s="120"/>
      <c r="AS47" s="120"/>
      <c r="AT47" s="121"/>
      <c r="AU47" s="369"/>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0</v>
      </c>
      <c r="AF48" s="369"/>
      <c r="AG48" s="369"/>
      <c r="AH48" s="369"/>
      <c r="AI48" s="368">
        <v>0</v>
      </c>
      <c r="AJ48" s="369"/>
      <c r="AK48" s="369"/>
      <c r="AL48" s="369"/>
      <c r="AM48" s="368">
        <v>100</v>
      </c>
      <c r="AN48" s="369"/>
      <c r="AO48" s="369"/>
      <c r="AP48" s="369"/>
      <c r="AQ48" s="119"/>
      <c r="AR48" s="120"/>
      <c r="AS48" s="120"/>
      <c r="AT48" s="121"/>
      <c r="AU48" s="369"/>
      <c r="AV48" s="369"/>
      <c r="AW48" s="369"/>
      <c r="AX48" s="371"/>
    </row>
    <row r="49" spans="1:50" ht="23.25" customHeight="1">
      <c r="A49" s="899" t="s">
        <v>385</v>
      </c>
      <c r="B49" s="900"/>
      <c r="C49" s="900"/>
      <c r="D49" s="900"/>
      <c r="E49" s="900"/>
      <c r="F49" s="901"/>
      <c r="G49" s="905" t="s">
        <v>579</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thickBo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2" t="s">
        <v>397</v>
      </c>
      <c r="AF65" s="373"/>
      <c r="AG65" s="373"/>
      <c r="AH65" s="374"/>
      <c r="AI65" s="372" t="s">
        <v>395</v>
      </c>
      <c r="AJ65" s="373"/>
      <c r="AK65" s="373"/>
      <c r="AL65" s="374"/>
      <c r="AM65" s="379" t="s">
        <v>424</v>
      </c>
      <c r="AN65" s="379"/>
      <c r="AO65" s="379"/>
      <c r="AP65" s="379"/>
      <c r="AQ65" s="869" t="s">
        <v>235</v>
      </c>
      <c r="AR65" s="865"/>
      <c r="AS65" s="865"/>
      <c r="AT65" s="866"/>
      <c r="AU65" s="978" t="s">
        <v>134</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236</v>
      </c>
      <c r="AT66" s="868"/>
      <c r="AU66" s="275"/>
      <c r="AV66" s="275"/>
      <c r="AW66" s="867" t="s">
        <v>352</v>
      </c>
      <c r="AX66" s="980"/>
    </row>
    <row r="67" spans="1:50" ht="23.25" hidden="1" customHeight="1">
      <c r="A67" s="853"/>
      <c r="B67" s="854"/>
      <c r="C67" s="854"/>
      <c r="D67" s="854"/>
      <c r="E67" s="854"/>
      <c r="F67" s="855"/>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375</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375</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376</v>
      </c>
      <c r="AC69" s="977"/>
      <c r="AD69" s="977"/>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c r="A70" s="853" t="s">
        <v>359</v>
      </c>
      <c r="B70" s="854"/>
      <c r="C70" s="854"/>
      <c r="D70" s="854"/>
      <c r="E70" s="854"/>
      <c r="F70" s="855"/>
      <c r="G70" s="941" t="s">
        <v>238</v>
      </c>
      <c r="H70" s="942"/>
      <c r="I70" s="942"/>
      <c r="J70" s="942"/>
      <c r="K70" s="942"/>
      <c r="L70" s="942"/>
      <c r="M70" s="942"/>
      <c r="N70" s="942"/>
      <c r="O70" s="942"/>
      <c r="P70" s="942"/>
      <c r="Q70" s="942"/>
      <c r="R70" s="942"/>
      <c r="S70" s="942"/>
      <c r="T70" s="942"/>
      <c r="U70" s="942"/>
      <c r="V70" s="942"/>
      <c r="W70" s="945" t="s">
        <v>374</v>
      </c>
      <c r="X70" s="946"/>
      <c r="Y70" s="951" t="s">
        <v>12</v>
      </c>
      <c r="Z70" s="951"/>
      <c r="AA70" s="952"/>
      <c r="AB70" s="953" t="s">
        <v>375</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375</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376</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2"/>
      <c r="B75" s="843"/>
      <c r="C75" s="843"/>
      <c r="D75" s="843"/>
      <c r="E75" s="843"/>
      <c r="F75" s="844"/>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3" t="s">
        <v>388</v>
      </c>
      <c r="B78" s="914"/>
      <c r="C78" s="914"/>
      <c r="D78" s="914"/>
      <c r="E78" s="911" t="s">
        <v>332</v>
      </c>
      <c r="F78" s="912"/>
      <c r="G78" s="56" t="s">
        <v>238</v>
      </c>
      <c r="H78" s="794"/>
      <c r="I78" s="248"/>
      <c r="J78" s="248"/>
      <c r="K78" s="248"/>
      <c r="L78" s="248"/>
      <c r="M78" s="248"/>
      <c r="N78" s="248"/>
      <c r="O78" s="79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1"/>
      <c r="B81" s="85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1"/>
      <c r="R87" s="801"/>
      <c r="S87" s="801"/>
      <c r="T87" s="801"/>
      <c r="U87" s="801"/>
      <c r="V87" s="801"/>
      <c r="W87" s="801"/>
      <c r="X87" s="802"/>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5"/>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1"/>
      <c r="R92" s="801"/>
      <c r="S92" s="801"/>
      <c r="T92" s="801"/>
      <c r="U92" s="801"/>
      <c r="V92" s="801"/>
      <c r="W92" s="801"/>
      <c r="X92" s="802"/>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5"/>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1"/>
      <c r="R97" s="801"/>
      <c r="S97" s="801"/>
      <c r="T97" s="801"/>
      <c r="U97" s="801"/>
      <c r="V97" s="801"/>
      <c r="W97" s="801"/>
      <c r="X97" s="802"/>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397</v>
      </c>
      <c r="AF100" s="826"/>
      <c r="AG100" s="826"/>
      <c r="AH100" s="827"/>
      <c r="AI100" s="825" t="s">
        <v>417</v>
      </c>
      <c r="AJ100" s="826"/>
      <c r="AK100" s="826"/>
      <c r="AL100" s="827"/>
      <c r="AM100" s="825" t="s">
        <v>424</v>
      </c>
      <c r="AN100" s="826"/>
      <c r="AO100" s="826"/>
      <c r="AP100" s="827"/>
      <c r="AQ100" s="930" t="s">
        <v>437</v>
      </c>
      <c r="AR100" s="931"/>
      <c r="AS100" s="931"/>
      <c r="AT100" s="932"/>
      <c r="AU100" s="930" t="s">
        <v>438</v>
      </c>
      <c r="AV100" s="931"/>
      <c r="AW100" s="931"/>
      <c r="AX100" s="933"/>
    </row>
    <row r="101" spans="1:60" ht="23.25" customHeight="1">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5" t="s">
        <v>55</v>
      </c>
      <c r="Z101" s="720"/>
      <c r="AA101" s="721"/>
      <c r="AB101" s="552" t="s">
        <v>574</v>
      </c>
      <c r="AC101" s="552"/>
      <c r="AD101" s="552"/>
      <c r="AE101" s="368">
        <v>314</v>
      </c>
      <c r="AF101" s="369"/>
      <c r="AG101" s="369"/>
      <c r="AH101" s="370"/>
      <c r="AI101" s="368">
        <v>297</v>
      </c>
      <c r="AJ101" s="369"/>
      <c r="AK101" s="369"/>
      <c r="AL101" s="370"/>
      <c r="AM101" s="368">
        <v>301</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v>350</v>
      </c>
      <c r="AF102" s="362"/>
      <c r="AG102" s="362"/>
      <c r="AH102" s="362"/>
      <c r="AI102" s="362">
        <v>300</v>
      </c>
      <c r="AJ102" s="362"/>
      <c r="AK102" s="362"/>
      <c r="AL102" s="362"/>
      <c r="AM102" s="362">
        <v>300</v>
      </c>
      <c r="AN102" s="362"/>
      <c r="AO102" s="362"/>
      <c r="AP102" s="362"/>
      <c r="AQ102" s="816">
        <v>300</v>
      </c>
      <c r="AR102" s="817"/>
      <c r="AS102" s="817"/>
      <c r="AT102" s="818"/>
      <c r="AU102" s="816"/>
      <c r="AV102" s="817"/>
      <c r="AW102" s="817"/>
      <c r="AX102" s="818"/>
    </row>
    <row r="103" spans="1:60" ht="31.5" hidden="1" customHeight="1">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8"/>
      <c r="AF116" s="369"/>
      <c r="AG116" s="369"/>
      <c r="AH116" s="370"/>
      <c r="AI116" s="368"/>
      <c r="AJ116" s="369"/>
      <c r="AK116" s="369"/>
      <c r="AL116" s="370"/>
      <c r="AM116" s="362"/>
      <c r="AN116" s="362"/>
      <c r="AO116" s="362"/>
      <c r="AP116" s="362"/>
      <c r="AQ116" s="368"/>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588</v>
      </c>
      <c r="AN117" s="310"/>
      <c r="AO117" s="310"/>
      <c r="AP117" s="310"/>
      <c r="AQ117" s="310" t="s">
        <v>594</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c r="A119" s="296"/>
      <c r="B119" s="297"/>
      <c r="C119" s="297"/>
      <c r="D119" s="297"/>
      <c r="E119" s="297"/>
      <c r="F119" s="298"/>
      <c r="G119" s="355" t="s">
        <v>584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589</v>
      </c>
      <c r="AC119" s="305"/>
      <c r="AD119" s="306"/>
      <c r="AE119" s="362">
        <v>0.7</v>
      </c>
      <c r="AF119" s="362"/>
      <c r="AG119" s="362"/>
      <c r="AH119" s="362"/>
      <c r="AI119" s="362">
        <v>0.4</v>
      </c>
      <c r="AJ119" s="362"/>
      <c r="AK119" s="362"/>
      <c r="AL119" s="362"/>
      <c r="AM119" s="362">
        <v>2.2999999999999998</v>
      </c>
      <c r="AN119" s="362"/>
      <c r="AO119" s="362"/>
      <c r="AP119" s="362"/>
      <c r="AQ119" s="362"/>
      <c r="AR119" s="362"/>
      <c r="AS119" s="362"/>
      <c r="AT119" s="362"/>
      <c r="AU119" s="362"/>
      <c r="AV119" s="362"/>
      <c r="AW119" s="362"/>
      <c r="AX119" s="363"/>
    </row>
    <row r="120" spans="1:50" ht="46.5"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590</v>
      </c>
      <c r="AC120" s="346"/>
      <c r="AD120" s="347"/>
      <c r="AE120" s="310" t="s">
        <v>591</v>
      </c>
      <c r="AF120" s="310"/>
      <c r="AG120" s="310"/>
      <c r="AH120" s="310"/>
      <c r="AI120" s="310" t="s">
        <v>633</v>
      </c>
      <c r="AJ120" s="310"/>
      <c r="AK120" s="310"/>
      <c r="AL120" s="310"/>
      <c r="AM120" s="310" t="s">
        <v>592</v>
      </c>
      <c r="AN120" s="310"/>
      <c r="AO120" s="310"/>
      <c r="AP120" s="310"/>
      <c r="AQ120" s="310" t="s">
        <v>593</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5" t="s">
        <v>412</v>
      </c>
      <c r="B130" s="993"/>
      <c r="C130" s="992" t="s">
        <v>239</v>
      </c>
      <c r="D130" s="993"/>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6"/>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6"/>
      <c r="B154" s="256"/>
      <c r="C154" s="255"/>
      <c r="D154" s="256"/>
      <c r="E154" s="255"/>
      <c r="F154" s="318"/>
      <c r="G154" s="235" t="s">
        <v>597</v>
      </c>
      <c r="H154" s="165"/>
      <c r="I154" s="165"/>
      <c r="J154" s="165"/>
      <c r="K154" s="165"/>
      <c r="L154" s="165"/>
      <c r="M154" s="165"/>
      <c r="N154" s="165"/>
      <c r="O154" s="165"/>
      <c r="P154" s="236"/>
      <c r="Q154" s="164" t="s">
        <v>598</v>
      </c>
      <c r="R154" s="165"/>
      <c r="S154" s="165"/>
      <c r="T154" s="165"/>
      <c r="U154" s="165"/>
      <c r="V154" s="165"/>
      <c r="W154" s="165"/>
      <c r="X154" s="165"/>
      <c r="Y154" s="165"/>
      <c r="Z154" s="165"/>
      <c r="AA154" s="925"/>
      <c r="AB154" s="259" t="s">
        <v>600</v>
      </c>
      <c r="AC154" s="260"/>
      <c r="AD154" s="260"/>
      <c r="AE154" s="164" t="s">
        <v>599</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99" customHeight="1">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167"/>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customHeight="1">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t="s">
        <v>629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80.75" customHeight="1">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8" hidden="1" customHeight="1">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6"/>
      <c r="B188" s="256"/>
      <c r="C188" s="255"/>
      <c r="D188" s="256"/>
      <c r="E188" s="164" t="s">
        <v>630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3" hidden="1" customHeight="1" thickBot="1">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thickBot="1">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thickBot="1">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thickBot="1">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thickBot="1">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thickBot="1">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thickBot="1">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thickBot="1">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thickBot="1">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thickBot="1">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thickBot="1">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thickBot="1">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13.5" hidden="1" customHeight="1" thickBot="1">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thickBot="1">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thickBot="1">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thickBot="1">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thickBot="1">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thickBot="1">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thickBot="1">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thickBot="1">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thickBot="1">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thickBot="1">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thickBot="1">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thickBot="1">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thickBot="1">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thickBot="1">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thickBot="1">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thickBot="1">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thickBot="1">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thickBot="1">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thickBot="1">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thickBot="1">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thickBot="1">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thickBot="1">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thickBot="1">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thickBot="1">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thickBot="1">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thickBot="1">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thickBot="1">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thickBot="1">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thickBot="1">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thickBot="1">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0.75" customHeight="1" thickBot="1">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thickBot="1">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thickBot="1">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thickBot="1">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thickBot="1">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thickBot="1">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thickBot="1">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thickBot="1">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thickBot="1">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thickBot="1">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thickBot="1">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thickBot="1">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thickBot="1">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thickBot="1">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thickBot="1">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thickBot="1">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28.5" hidden="1" customHeight="1" thickBot="1">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thickBot="1">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thickBot="1">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thickBot="1">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thickBot="1">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thickBot="1">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thickBot="1">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thickBot="1">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thickBot="1">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thickBot="1">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thickBot="1">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thickBot="1">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thickBot="1">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thickBot="1">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thickBot="1">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thickBot="1">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thickBot="1">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16.5" hidden="1" customHeight="1" thickBot="1">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39" hidden="1" customHeight="1">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1.5" hidden="1" customHeight="1">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5.75" hidden="1" customHeight="1">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 hidden="1" customHeight="1">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2.25" hidden="1" customHeight="1">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0.75" hidden="1" customHeight="1" thickBot="1">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thickBot="1">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thickBot="1">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thickBot="1">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thickBot="1">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thickBot="1">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thickBot="1">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thickBot="1">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thickBot="1">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thickBot="1">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thickBot="1">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thickBot="1">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thickBot="1">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thickBot="1">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thickBot="1">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thickBot="1">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thickBot="1">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thickBot="1">
      <c r="A430" s="996"/>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thickBot="1">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c r="A433" s="99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thickBot="1">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thickBot="1">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thickBot="1">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thickBot="1">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thickBot="1">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thickBot="1">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thickBot="1">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thickBot="1">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thickBot="1">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thickBot="1">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thickBot="1">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thickBot="1">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thickBot="1">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thickBot="1">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thickBot="1">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thickBot="1">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thickBot="1">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thickBot="1">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thickBot="1">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thickBot="1">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thickBot="1">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thickBot="1">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0.75" hidden="1" customHeight="1" thickBot="1">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thickBot="1">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thickBot="1">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thickBot="1">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thickBot="1">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thickBot="1">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thickBot="1">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thickBot="1">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thickBot="1">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thickBot="1">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thickBot="1">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thickBot="1">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thickBot="1">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thickBot="1">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thickBot="1">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thickBot="1">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thickBot="1">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thickBot="1">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thickBot="1">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thickBot="1">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c r="A481" s="99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c r="A484" s="99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thickBot="1">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thickBot="1">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thickBot="1">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thickBot="1">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thickBot="1">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thickBot="1">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thickBot="1">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thickBot="1">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2.5" hidden="1" customHeight="1" thickBot="1">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thickBot="1">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thickBot="1">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thickBot="1">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thickBot="1">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thickBot="1">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thickBot="1">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thickBot="1">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thickBot="1">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thickBot="1">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thickBot="1">
      <c r="A535" s="99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c r="A538" s="99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thickBot="1">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thickBot="1">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thickBot="1">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thickBot="1">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thickBot="1">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7.25" hidden="1" customHeight="1" thickBot="1">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thickBot="1">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thickBot="1">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thickBot="1">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thickBot="1">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1" hidden="1" customHeight="1" thickBot="1">
      <c r="A589" s="99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c r="A592" s="99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thickBot="1">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thickBot="1">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thickBot="1">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thickBot="1">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thickBot="1">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thickBot="1">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1.5" hidden="1" customHeight="1" thickBot="1">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2.5" hidden="1" customHeight="1">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0.75" hidden="1" customHeight="1" thickBot="1">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thickBot="1">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thickBot="1">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thickBot="1">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3.75" hidden="1" customHeight="1" thickBot="1">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thickBot="1">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thickBot="1">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thickBot="1">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thickBot="1">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c r="A697" s="99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570</v>
      </c>
      <c r="AE702" s="898"/>
      <c r="AF702" s="898"/>
      <c r="AG702" s="887" t="s">
        <v>601</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570</v>
      </c>
      <c r="AE705" s="738"/>
      <c r="AF705" s="738"/>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2"/>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2"/>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622</v>
      </c>
      <c r="AE710" s="159"/>
      <c r="AF710" s="159"/>
      <c r="AG710" s="668" t="s">
        <v>607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42.7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t="s">
        <v>631</v>
      </c>
      <c r="AH712" s="596"/>
      <c r="AI712" s="596"/>
      <c r="AJ712" s="596"/>
      <c r="AK712" s="596"/>
      <c r="AL712" s="596"/>
      <c r="AM712" s="596"/>
      <c r="AN712" s="596"/>
      <c r="AO712" s="596"/>
      <c r="AP712" s="596"/>
      <c r="AQ712" s="596"/>
      <c r="AR712" s="596"/>
      <c r="AS712" s="596"/>
      <c r="AT712" s="596"/>
      <c r="AU712" s="596"/>
      <c r="AV712" s="596"/>
      <c r="AW712" s="596"/>
      <c r="AX712" s="597"/>
    </row>
    <row r="713" spans="1:50" ht="42"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8" t="s">
        <v>632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570</v>
      </c>
      <c r="AE714" s="593"/>
      <c r="AF714" s="594"/>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56.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79"/>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3" t="s">
        <v>622</v>
      </c>
      <c r="AE716" s="764"/>
      <c r="AF716" s="764"/>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54.6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622</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1" t="s">
        <v>570</v>
      </c>
      <c r="AE719" s="672"/>
      <c r="AF719" s="672"/>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19" t="s">
        <v>612</v>
      </c>
      <c r="D721" s="920"/>
      <c r="E721" s="920"/>
      <c r="F721" s="921"/>
      <c r="G721" s="939" t="s">
        <v>346</v>
      </c>
      <c r="H721" s="940"/>
      <c r="I721" s="82" t="str">
        <f>IF(OR(G721="　", G721=""), "", "-")</f>
        <v/>
      </c>
      <c r="J721" s="918">
        <v>169</v>
      </c>
      <c r="K721" s="918"/>
      <c r="L721" s="82" t="str">
        <f>IF(M721="","","-")</f>
        <v/>
      </c>
      <c r="M721" s="83"/>
      <c r="N721" s="915" t="s">
        <v>613</v>
      </c>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799" t="s">
        <v>634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9" t="s">
        <v>57</v>
      </c>
      <c r="D727" s="700"/>
      <c r="E727" s="700"/>
      <c r="F727" s="701"/>
      <c r="G727" s="797" t="s">
        <v>635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0" t="s">
        <v>637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638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t="s">
        <v>138</v>
      </c>
      <c r="B733" s="755"/>
      <c r="C733" s="755"/>
      <c r="D733" s="755"/>
      <c r="E733" s="756"/>
      <c r="F733" s="684" t="s">
        <v>639</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00" t="s">
        <v>408</v>
      </c>
      <c r="B737" s="101"/>
      <c r="C737" s="101"/>
      <c r="D737" s="102"/>
      <c r="E737" s="103" t="s">
        <v>614</v>
      </c>
      <c r="F737" s="103"/>
      <c r="G737" s="103"/>
      <c r="H737" s="103"/>
      <c r="I737" s="103"/>
      <c r="J737" s="103"/>
      <c r="K737" s="103"/>
      <c r="L737" s="103"/>
      <c r="M737" s="103"/>
      <c r="N737" s="109" t="s">
        <v>403</v>
      </c>
      <c r="O737" s="109"/>
      <c r="P737" s="109"/>
      <c r="Q737" s="109"/>
      <c r="R737" s="103" t="s">
        <v>615</v>
      </c>
      <c r="S737" s="103"/>
      <c r="T737" s="103"/>
      <c r="U737" s="103"/>
      <c r="V737" s="103"/>
      <c r="W737" s="103"/>
      <c r="X737" s="103"/>
      <c r="Y737" s="103"/>
      <c r="Z737" s="103"/>
      <c r="AA737" s="109" t="s">
        <v>402</v>
      </c>
      <c r="AB737" s="109"/>
      <c r="AC737" s="109"/>
      <c r="AD737" s="109"/>
      <c r="AE737" s="103" t="s">
        <v>636</v>
      </c>
      <c r="AF737" s="103"/>
      <c r="AG737" s="103"/>
      <c r="AH737" s="103"/>
      <c r="AI737" s="103"/>
      <c r="AJ737" s="103"/>
      <c r="AK737" s="103"/>
      <c r="AL737" s="103"/>
      <c r="AM737" s="103"/>
      <c r="AN737" s="109" t="s">
        <v>401</v>
      </c>
      <c r="AO737" s="109"/>
      <c r="AP737" s="109"/>
      <c r="AQ737" s="109"/>
      <c r="AR737" s="110" t="s">
        <v>616</v>
      </c>
      <c r="AS737" s="111"/>
      <c r="AT737" s="111"/>
      <c r="AU737" s="111"/>
      <c r="AV737" s="111"/>
      <c r="AW737" s="111"/>
      <c r="AX737" s="112"/>
      <c r="AY737" s="88"/>
      <c r="AZ737" s="88"/>
    </row>
    <row r="738" spans="1:52" ht="24.75" customHeight="1">
      <c r="A738" s="100" t="s">
        <v>400</v>
      </c>
      <c r="B738" s="101"/>
      <c r="C738" s="101"/>
      <c r="D738" s="102"/>
      <c r="E738" s="103" t="s">
        <v>617</v>
      </c>
      <c r="F738" s="103"/>
      <c r="G738" s="103"/>
      <c r="H738" s="103"/>
      <c r="I738" s="103"/>
      <c r="J738" s="103"/>
      <c r="K738" s="103"/>
      <c r="L738" s="103"/>
      <c r="M738" s="103"/>
      <c r="N738" s="109" t="s">
        <v>399</v>
      </c>
      <c r="O738" s="109"/>
      <c r="P738" s="109"/>
      <c r="Q738" s="109"/>
      <c r="R738" s="103" t="s">
        <v>618</v>
      </c>
      <c r="S738" s="103"/>
      <c r="T738" s="103"/>
      <c r="U738" s="103"/>
      <c r="V738" s="103"/>
      <c r="W738" s="103"/>
      <c r="X738" s="103"/>
      <c r="Y738" s="103"/>
      <c r="Z738" s="103"/>
      <c r="AA738" s="109" t="s">
        <v>398</v>
      </c>
      <c r="AB738" s="109"/>
      <c r="AC738" s="109"/>
      <c r="AD738" s="109"/>
      <c r="AE738" s="103" t="s">
        <v>619</v>
      </c>
      <c r="AF738" s="103"/>
      <c r="AG738" s="103"/>
      <c r="AH738" s="103"/>
      <c r="AI738" s="103"/>
      <c r="AJ738" s="103"/>
      <c r="AK738" s="103"/>
      <c r="AL738" s="103"/>
      <c r="AM738" s="103"/>
      <c r="AN738" s="109" t="s">
        <v>397</v>
      </c>
      <c r="AO738" s="109"/>
      <c r="AP738" s="109"/>
      <c r="AQ738" s="109"/>
      <c r="AR738" s="110" t="s">
        <v>620</v>
      </c>
      <c r="AS738" s="111"/>
      <c r="AT738" s="111"/>
      <c r="AU738" s="111"/>
      <c r="AV738" s="111"/>
      <c r="AW738" s="111"/>
      <c r="AX738" s="112"/>
    </row>
    <row r="739" spans="1:52" ht="24.75" customHeight="1">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612</v>
      </c>
      <c r="F740" s="125"/>
      <c r="G740" s="125"/>
      <c r="H740" s="92" t="str">
        <f>IF(E740="", "", "(")</f>
        <v>(</v>
      </c>
      <c r="I740" s="125"/>
      <c r="J740" s="125"/>
      <c r="K740" s="92" t="str">
        <f>IF(OR(I740="　", I740=""), "", "-")</f>
        <v/>
      </c>
      <c r="L740" s="126">
        <v>178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8.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391</v>
      </c>
      <c r="B780" s="766"/>
      <c r="C780" s="766"/>
      <c r="D780" s="766"/>
      <c r="E780" s="766"/>
      <c r="F780" s="767"/>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8"/>
      <c r="C782" s="768"/>
      <c r="D782" s="768"/>
      <c r="E782" s="768"/>
      <c r="F782" s="769"/>
      <c r="G782" s="453" t="s">
        <v>624</v>
      </c>
      <c r="H782" s="454"/>
      <c r="I782" s="454"/>
      <c r="J782" s="454"/>
      <c r="K782" s="455"/>
      <c r="L782" s="456" t="s">
        <v>625</v>
      </c>
      <c r="M782" s="457"/>
      <c r="N782" s="457"/>
      <c r="O782" s="457"/>
      <c r="P782" s="457"/>
      <c r="Q782" s="457"/>
      <c r="R782" s="457"/>
      <c r="S782" s="457"/>
      <c r="T782" s="457"/>
      <c r="U782" s="457"/>
      <c r="V782" s="457"/>
      <c r="W782" s="457"/>
      <c r="X782" s="458"/>
      <c r="Y782" s="459">
        <v>49</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18" hidden="1" customHeight="1">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49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1.75" hidden="1" customHeight="1">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1.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626</v>
      </c>
      <c r="D838" s="422"/>
      <c r="E838" s="422"/>
      <c r="F838" s="422"/>
      <c r="G838" s="422"/>
      <c r="H838" s="422"/>
      <c r="I838" s="422"/>
      <c r="J838" s="423" t="s">
        <v>627</v>
      </c>
      <c r="K838" s="424"/>
      <c r="L838" s="424"/>
      <c r="M838" s="424"/>
      <c r="N838" s="424"/>
      <c r="O838" s="424"/>
      <c r="P838" s="429" t="s">
        <v>628</v>
      </c>
      <c r="Q838" s="321"/>
      <c r="R838" s="321"/>
      <c r="S838" s="321"/>
      <c r="T838" s="321"/>
      <c r="U838" s="321"/>
      <c r="V838" s="321"/>
      <c r="W838" s="321"/>
      <c r="X838" s="321"/>
      <c r="Y838" s="322">
        <v>49</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75"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0.75"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3"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0.75"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7"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4.5"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14.25"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9.75"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26.25"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28.5"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8.5"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1.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27"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59" t="s">
        <v>348</v>
      </c>
      <c r="AM1099" s="960"/>
      <c r="AN1099" s="96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3"/>
      <c r="E1102" s="281" t="s">
        <v>265</v>
      </c>
      <c r="F1102" s="893"/>
      <c r="G1102" s="893"/>
      <c r="H1102" s="893"/>
      <c r="I1102" s="893"/>
      <c r="J1102" s="281" t="s">
        <v>300</v>
      </c>
      <c r="K1102" s="281"/>
      <c r="L1102" s="281"/>
      <c r="M1102" s="281"/>
      <c r="N1102" s="281"/>
      <c r="O1102" s="281"/>
      <c r="P1102" s="348" t="s">
        <v>27</v>
      </c>
      <c r="Q1102" s="348"/>
      <c r="R1102" s="348"/>
      <c r="S1102" s="348"/>
      <c r="T1102" s="348"/>
      <c r="U1102" s="348"/>
      <c r="V1102" s="348"/>
      <c r="W1102" s="348"/>
      <c r="X1102" s="348"/>
      <c r="Y1102" s="281" t="s">
        <v>302</v>
      </c>
      <c r="Z1102" s="893"/>
      <c r="AA1102" s="893"/>
      <c r="AB1102" s="893"/>
      <c r="AC1102" s="281" t="s">
        <v>248</v>
      </c>
      <c r="AD1102" s="281"/>
      <c r="AE1102" s="281"/>
      <c r="AF1102" s="281"/>
      <c r="AG1102" s="281"/>
      <c r="AH1102" s="348" t="s">
        <v>261</v>
      </c>
      <c r="AI1102" s="349"/>
      <c r="AJ1102" s="349"/>
      <c r="AK1102" s="349"/>
      <c r="AL1102" s="349" t="s">
        <v>21</v>
      </c>
      <c r="AM1102" s="349"/>
      <c r="AN1102" s="349"/>
      <c r="AO1102" s="896"/>
      <c r="AP1102" s="431" t="s">
        <v>334</v>
      </c>
      <c r="AQ1102" s="431"/>
      <c r="AR1102" s="431"/>
      <c r="AS1102" s="431"/>
      <c r="AT1102" s="431"/>
      <c r="AU1102" s="431"/>
      <c r="AV1102" s="431"/>
      <c r="AW1102" s="431"/>
      <c r="AX1102" s="431"/>
    </row>
    <row r="1103" spans="1:50" ht="30" hidden="1" customHeight="1">
      <c r="A1103" s="408">
        <v>1</v>
      </c>
      <c r="B1103" s="408">
        <v>1</v>
      </c>
      <c r="C1103" s="895"/>
      <c r="D1103" s="895"/>
      <c r="E1103" s="894"/>
      <c r="F1103" s="894"/>
      <c r="G1103" s="894"/>
      <c r="H1103" s="894"/>
      <c r="I1103" s="89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8.5" hidden="1" customHeight="1">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9.25" hidden="1" customHeight="1">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13.5" customHeight="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AE32">
    <cfRule type="expression" dxfId="2807" priority="14027">
      <formula>IF(RIGHT(TEXT(AE32,"0.#"),1)=".",FALSE,TRUE)</formula>
    </cfRule>
    <cfRule type="expression" dxfId="2806" priority="14028">
      <formula>IF(RIGHT(TEXT(AE32,"0.#"),1)=".",TRUE,FALSE)</formula>
    </cfRule>
  </conditionalFormatting>
  <conditionalFormatting sqref="P18:AX18">
    <cfRule type="expression" dxfId="2805" priority="13913">
      <formula>IF(RIGHT(TEXT(P18,"0.#"),1)=".",FALSE,TRUE)</formula>
    </cfRule>
    <cfRule type="expression" dxfId="2804" priority="13914">
      <formula>IF(RIGHT(TEXT(P18,"0.#"),1)=".",TRUE,FALSE)</formula>
    </cfRule>
  </conditionalFormatting>
  <conditionalFormatting sqref="Y783">
    <cfRule type="expression" dxfId="2803" priority="13909">
      <formula>IF(RIGHT(TEXT(Y783,"0.#"),1)=".",FALSE,TRUE)</formula>
    </cfRule>
    <cfRule type="expression" dxfId="2802" priority="13910">
      <formula>IF(RIGHT(TEXT(Y783,"0.#"),1)=".",TRUE,FALSE)</formula>
    </cfRule>
  </conditionalFormatting>
  <conditionalFormatting sqref="Y792">
    <cfRule type="expression" dxfId="2801" priority="13905">
      <formula>IF(RIGHT(TEXT(Y792,"0.#"),1)=".",FALSE,TRUE)</formula>
    </cfRule>
    <cfRule type="expression" dxfId="2800" priority="13906">
      <formula>IF(RIGHT(TEXT(Y792,"0.#"),1)=".",TRUE,FALSE)</formula>
    </cfRule>
  </conditionalFormatting>
  <conditionalFormatting sqref="Y823:Y830 Y821 Y810:Y817 Y808 Y797:Y804 Y795">
    <cfRule type="expression" dxfId="2799" priority="13687">
      <formula>IF(RIGHT(TEXT(Y795,"0.#"),1)=".",FALSE,TRUE)</formula>
    </cfRule>
    <cfRule type="expression" dxfId="2798" priority="13688">
      <formula>IF(RIGHT(TEXT(Y795,"0.#"),1)=".",TRUE,FALSE)</formula>
    </cfRule>
  </conditionalFormatting>
  <conditionalFormatting sqref="P16:AQ17 P15:AX15 AK13:AX13">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Q101">
    <cfRule type="expression" dxfId="2793" priority="13725">
      <formula>IF(RIGHT(TEXT(AQ101,"0.#"),1)=".",FALSE,TRUE)</formula>
    </cfRule>
    <cfRule type="expression" dxfId="2792" priority="13726">
      <formula>IF(RIGHT(TEXT(AQ101,"0.#"),1)=".",TRUE,FALSE)</formula>
    </cfRule>
  </conditionalFormatting>
  <conditionalFormatting sqref="Y784:Y791 Y782">
    <cfRule type="expression" dxfId="2791" priority="13711">
      <formula>IF(RIGHT(TEXT(Y782,"0.#"),1)=".",FALSE,TRUE)</formula>
    </cfRule>
    <cfRule type="expression" dxfId="2790" priority="13712">
      <formula>IF(RIGHT(TEXT(Y782,"0.#"),1)=".",TRUE,FALSE)</formula>
    </cfRule>
  </conditionalFormatting>
  <conditionalFormatting sqref="AU783">
    <cfRule type="expression" dxfId="2789" priority="13709">
      <formula>IF(RIGHT(TEXT(AU783,"0.#"),1)=".",FALSE,TRUE)</formula>
    </cfRule>
    <cfRule type="expression" dxfId="2788" priority="13710">
      <formula>IF(RIGHT(TEXT(AU783,"0.#"),1)=".",TRUE,FALSE)</formula>
    </cfRule>
  </conditionalFormatting>
  <conditionalFormatting sqref="AU792">
    <cfRule type="expression" dxfId="2787" priority="13707">
      <formula>IF(RIGHT(TEXT(AU792,"0.#"),1)=".",FALSE,TRUE)</formula>
    </cfRule>
    <cfRule type="expression" dxfId="2786" priority="13708">
      <formula>IF(RIGHT(TEXT(AU792,"0.#"),1)=".",TRUE,FALSE)</formula>
    </cfRule>
  </conditionalFormatting>
  <conditionalFormatting sqref="AU784:AU791 AU782">
    <cfRule type="expression" dxfId="2785" priority="13705">
      <formula>IF(RIGHT(TEXT(AU782,"0.#"),1)=".",FALSE,TRUE)</formula>
    </cfRule>
    <cfRule type="expression" dxfId="2784" priority="13706">
      <formula>IF(RIGHT(TEXT(AU782,"0.#"),1)=".",TRUE,FALSE)</formula>
    </cfRule>
  </conditionalFormatting>
  <conditionalFormatting sqref="Y822 Y809 Y796">
    <cfRule type="expression" dxfId="2783" priority="13691">
      <formula>IF(RIGHT(TEXT(Y796,"0.#"),1)=".",FALSE,TRUE)</formula>
    </cfRule>
    <cfRule type="expression" dxfId="2782" priority="13692">
      <formula>IF(RIGHT(TEXT(Y796,"0.#"),1)=".",TRUE,FALSE)</formula>
    </cfRule>
  </conditionalFormatting>
  <conditionalFormatting sqref="Y831 Y818 Y805">
    <cfRule type="expression" dxfId="2781" priority="13689">
      <formula>IF(RIGHT(TEXT(Y805,"0.#"),1)=".",FALSE,TRUE)</formula>
    </cfRule>
    <cfRule type="expression" dxfId="2780" priority="13690">
      <formula>IF(RIGHT(TEXT(Y805,"0.#"),1)=".",TRUE,FALSE)</formula>
    </cfRule>
  </conditionalFormatting>
  <conditionalFormatting sqref="AU822 AU809 AU796">
    <cfRule type="expression" dxfId="2779" priority="13685">
      <formula>IF(RIGHT(TEXT(AU796,"0.#"),1)=".",FALSE,TRUE)</formula>
    </cfRule>
    <cfRule type="expression" dxfId="2778" priority="13686">
      <formula>IF(RIGHT(TEXT(AU796,"0.#"),1)=".",TRUE,FALSE)</formula>
    </cfRule>
  </conditionalFormatting>
  <conditionalFormatting sqref="AU831 AU818 AU805">
    <cfRule type="expression" dxfId="2777" priority="13683">
      <formula>IF(RIGHT(TEXT(AU805,"0.#"),1)=".",FALSE,TRUE)</formula>
    </cfRule>
    <cfRule type="expression" dxfId="2776" priority="13684">
      <formula>IF(RIGHT(TEXT(AU805,"0.#"),1)=".",TRUE,FALSE)</formula>
    </cfRule>
  </conditionalFormatting>
  <conditionalFormatting sqref="AU823:AU830 AU821 AU810:AU817 AU808 AU797:AU804 AU795">
    <cfRule type="expression" dxfId="2775" priority="13681">
      <formula>IF(RIGHT(TEXT(AU795,"0.#"),1)=".",FALSE,TRUE)</formula>
    </cfRule>
    <cfRule type="expression" dxfId="2774" priority="13682">
      <formula>IF(RIGHT(TEXT(AU795,"0.#"),1)=".",TRUE,FALSE)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M32">
    <cfRule type="expression" dxfId="2755" priority="13485">
      <formula>IF(RIGHT(TEXT(AM32,"0.#"),1)=".",FALSE,TRUE)</formula>
    </cfRule>
    <cfRule type="expression" dxfId="2754" priority="13486">
      <formula>IF(RIGHT(TEXT(AM32,"0.#"),1)=".",TRUE,FALSE)</formula>
    </cfRule>
  </conditionalFormatting>
  <conditionalFormatting sqref="AM33">
    <cfRule type="expression" dxfId="2753" priority="13483">
      <formula>IF(RIGHT(TEXT(AM33,"0.#"),1)=".",FALSE,TRUE)</formula>
    </cfRule>
    <cfRule type="expression" dxfId="2752" priority="13484">
      <formula>IF(RIGHT(TEXT(AM33,"0.#"),1)=".",TRUE,FALSE)</formula>
    </cfRule>
  </conditionalFormatting>
  <conditionalFormatting sqref="AQ32:AQ34">
    <cfRule type="expression" dxfId="2751" priority="13475">
      <formula>IF(RIGHT(TEXT(AQ32,"0.#"),1)=".",FALSE,TRUE)</formula>
    </cfRule>
    <cfRule type="expression" dxfId="2750" priority="13476">
      <formula>IF(RIGHT(TEXT(AQ32,"0.#"),1)=".",TRUE,FALSE)</formula>
    </cfRule>
  </conditionalFormatting>
  <conditionalFormatting sqref="AU32:AU34">
    <cfRule type="expression" dxfId="2749" priority="13473">
      <formula>IF(RIGHT(TEXT(AU32,"0.#"),1)=".",FALSE,TRUE)</formula>
    </cfRule>
    <cfRule type="expression" dxfId="2748" priority="13474">
      <formula>IF(RIGHT(TEXT(AU32,"0.#"),1)=".",TRUE,FALSE)</formula>
    </cfRule>
  </conditionalFormatting>
  <conditionalFormatting sqref="AE53">
    <cfRule type="expression" dxfId="2747" priority="13407">
      <formula>IF(RIGHT(TEXT(AE53,"0.#"),1)=".",FALSE,TRUE)</formula>
    </cfRule>
    <cfRule type="expression" dxfId="2746" priority="13408">
      <formula>IF(RIGHT(TEXT(AE53,"0.#"),1)=".",TRUE,FALSE)</formula>
    </cfRule>
  </conditionalFormatting>
  <conditionalFormatting sqref="AE54">
    <cfRule type="expression" dxfId="2745" priority="13405">
      <formula>IF(RIGHT(TEXT(AE54,"0.#"),1)=".",FALSE,TRUE)</formula>
    </cfRule>
    <cfRule type="expression" dxfId="2744" priority="13406">
      <formula>IF(RIGHT(TEXT(AE54,"0.#"),1)=".",TRUE,FALSE)</formula>
    </cfRule>
  </conditionalFormatting>
  <conditionalFormatting sqref="AI54">
    <cfRule type="expression" dxfId="2743" priority="13399">
      <formula>IF(RIGHT(TEXT(AI54,"0.#"),1)=".",FALSE,TRUE)</formula>
    </cfRule>
    <cfRule type="expression" dxfId="2742" priority="13400">
      <formula>IF(RIGHT(TEXT(AI54,"0.#"),1)=".",TRUE,FALSE)</formula>
    </cfRule>
  </conditionalFormatting>
  <conditionalFormatting sqref="AI53">
    <cfRule type="expression" dxfId="2741" priority="13397">
      <formula>IF(RIGHT(TEXT(AI53,"0.#"),1)=".",FALSE,TRUE)</formula>
    </cfRule>
    <cfRule type="expression" dxfId="2740" priority="13398">
      <formula>IF(RIGHT(TEXT(AI53,"0.#"),1)=".",TRUE,FALSE)</formula>
    </cfRule>
  </conditionalFormatting>
  <conditionalFormatting sqref="AM53">
    <cfRule type="expression" dxfId="2739" priority="13395">
      <formula>IF(RIGHT(TEXT(AM53,"0.#"),1)=".",FALSE,TRUE)</formula>
    </cfRule>
    <cfRule type="expression" dxfId="2738" priority="13396">
      <formula>IF(RIGHT(TEXT(AM53,"0.#"),1)=".",TRUE,FALSE)</formula>
    </cfRule>
  </conditionalFormatting>
  <conditionalFormatting sqref="AM54">
    <cfRule type="expression" dxfId="2737" priority="13393">
      <formula>IF(RIGHT(TEXT(AM54,"0.#"),1)=".",FALSE,TRUE)</formula>
    </cfRule>
    <cfRule type="expression" dxfId="2736" priority="13394">
      <formula>IF(RIGHT(TEXT(AM54,"0.#"),1)=".",TRUE,FALSE)</formula>
    </cfRule>
  </conditionalFormatting>
  <conditionalFormatting sqref="AM55">
    <cfRule type="expression" dxfId="2735" priority="13391">
      <formula>IF(RIGHT(TEXT(AM55,"0.#"),1)=".",FALSE,TRUE)</formula>
    </cfRule>
    <cfRule type="expression" dxfId="2734" priority="13392">
      <formula>IF(RIGHT(TEXT(AM55,"0.#"),1)=".",TRUE,FALSE)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M102">
    <cfRule type="expression" dxfId="2661" priority="13249">
      <formula>IF(RIGHT(TEXT(AM102,"0.#"),1)=".",FALSE,TRUE)</formula>
    </cfRule>
    <cfRule type="expression" dxfId="2660" priority="13250">
      <formula>IF(RIGHT(TEXT(AM102,"0.#"),1)=".",TRUE,FALSE)</formula>
    </cfRule>
  </conditionalFormatting>
  <conditionalFormatting sqref="AQ102">
    <cfRule type="expression" dxfId="2659" priority="13247">
      <formula>IF(RIGHT(TEXT(AQ102,"0.#"),1)=".",FALSE,TRUE)</formula>
    </cfRule>
    <cfRule type="expression" dxfId="2658" priority="13248">
      <formula>IF(RIGHT(TEXT(AQ102,"0.#"),1)=".",TRUE,FALSE)</formula>
    </cfRule>
  </conditionalFormatting>
  <conditionalFormatting sqref="AE104">
    <cfRule type="expression" dxfId="2657" priority="13245">
      <formula>IF(RIGHT(TEXT(AE104,"0.#"),1)=".",FALSE,TRUE)</formula>
    </cfRule>
    <cfRule type="expression" dxfId="2656" priority="13246">
      <formula>IF(RIGHT(TEXT(AE104,"0.#"),1)=".",TRUE,FALSE)</formula>
    </cfRule>
  </conditionalFormatting>
  <conditionalFormatting sqref="AI104">
    <cfRule type="expression" dxfId="2655" priority="13243">
      <formula>IF(RIGHT(TEXT(AI104,"0.#"),1)=".",FALSE,TRUE)</formula>
    </cfRule>
    <cfRule type="expression" dxfId="2654" priority="13244">
      <formula>IF(RIGHT(TEXT(AI104,"0.#"),1)=".",TRUE,FALSE)</formula>
    </cfRule>
  </conditionalFormatting>
  <conditionalFormatting sqref="AM104">
    <cfRule type="expression" dxfId="2653" priority="13241">
      <formula>IF(RIGHT(TEXT(AM104,"0.#"),1)=".",FALSE,TRUE)</formula>
    </cfRule>
    <cfRule type="expression" dxfId="2652" priority="13242">
      <formula>IF(RIGHT(TEXT(AM104,"0.#"),1)=".",TRUE,FALSE)</formula>
    </cfRule>
  </conditionalFormatting>
  <conditionalFormatting sqref="AE105">
    <cfRule type="expression" dxfId="2651" priority="13239">
      <formula>IF(RIGHT(TEXT(AE105,"0.#"),1)=".",FALSE,TRUE)</formula>
    </cfRule>
    <cfRule type="expression" dxfId="2650" priority="13240">
      <formula>IF(RIGHT(TEXT(AE105,"0.#"),1)=".",TRUE,FALSE)</formula>
    </cfRule>
  </conditionalFormatting>
  <conditionalFormatting sqref="AI105">
    <cfRule type="expression" dxfId="2649" priority="13237">
      <formula>IF(RIGHT(TEXT(AI105,"0.#"),1)=".",FALSE,TRUE)</formula>
    </cfRule>
    <cfRule type="expression" dxfId="2648" priority="13238">
      <formula>IF(RIGHT(TEXT(AI105,"0.#"),1)=".",TRUE,FALSE)</formula>
    </cfRule>
  </conditionalFormatting>
  <conditionalFormatting sqref="AM105">
    <cfRule type="expression" dxfId="2647" priority="13235">
      <formula>IF(RIGHT(TEXT(AM105,"0.#"),1)=".",FALSE,TRUE)</formula>
    </cfRule>
    <cfRule type="expression" dxfId="2646" priority="13236">
      <formula>IF(RIGHT(TEXT(AM105,"0.#"),1)=".",TRUE,FALSE)</formula>
    </cfRule>
  </conditionalFormatting>
  <conditionalFormatting sqref="AE107">
    <cfRule type="expression" dxfId="2645" priority="13231">
      <formula>IF(RIGHT(TEXT(AE107,"0.#"),1)=".",FALSE,TRUE)</formula>
    </cfRule>
    <cfRule type="expression" dxfId="2644" priority="13232">
      <formula>IF(RIGHT(TEXT(AE107,"0.#"),1)=".",TRUE,FALSE)</formula>
    </cfRule>
  </conditionalFormatting>
  <conditionalFormatting sqref="AI107">
    <cfRule type="expression" dxfId="2643" priority="13229">
      <formula>IF(RIGHT(TEXT(AI107,"0.#"),1)=".",FALSE,TRUE)</formula>
    </cfRule>
    <cfRule type="expression" dxfId="2642" priority="13230">
      <formula>IF(RIGHT(TEXT(AI107,"0.#"),1)=".",TRUE,FALSE)</formula>
    </cfRule>
  </conditionalFormatting>
  <conditionalFormatting sqref="AM107">
    <cfRule type="expression" dxfId="2641" priority="13227">
      <formula>IF(RIGHT(TEXT(AM107,"0.#"),1)=".",FALSE,TRUE)</formula>
    </cfRule>
    <cfRule type="expression" dxfId="2640" priority="13228">
      <formula>IF(RIGHT(TEXT(AM107,"0.#"),1)=".",TRUE,FALSE)</formula>
    </cfRule>
  </conditionalFormatting>
  <conditionalFormatting sqref="AE108">
    <cfRule type="expression" dxfId="2639" priority="13225">
      <formula>IF(RIGHT(TEXT(AE108,"0.#"),1)=".",FALSE,TRUE)</formula>
    </cfRule>
    <cfRule type="expression" dxfId="2638" priority="13226">
      <formula>IF(RIGHT(TEXT(AE108,"0.#"),1)=".",TRUE,FALSE)</formula>
    </cfRule>
  </conditionalFormatting>
  <conditionalFormatting sqref="AI108">
    <cfRule type="expression" dxfId="2637" priority="13223">
      <formula>IF(RIGHT(TEXT(AI108,"0.#"),1)=".",FALSE,TRUE)</formula>
    </cfRule>
    <cfRule type="expression" dxfId="2636" priority="13224">
      <formula>IF(RIGHT(TEXT(AI108,"0.#"),1)=".",TRUE,FALSE)</formula>
    </cfRule>
  </conditionalFormatting>
  <conditionalFormatting sqref="AM108">
    <cfRule type="expression" dxfId="2635" priority="13221">
      <formula>IF(RIGHT(TEXT(AM108,"0.#"),1)=".",FALSE,TRUE)</formula>
    </cfRule>
    <cfRule type="expression" dxfId="2634" priority="13222">
      <formula>IF(RIGHT(TEXT(AM108,"0.#"),1)=".",TRUE,FALSE)</formula>
    </cfRule>
  </conditionalFormatting>
  <conditionalFormatting sqref="AE110">
    <cfRule type="expression" dxfId="2633" priority="13217">
      <formula>IF(RIGHT(TEXT(AE110,"0.#"),1)=".",FALSE,TRUE)</formula>
    </cfRule>
    <cfRule type="expression" dxfId="2632" priority="13218">
      <formula>IF(RIGHT(TEXT(AE110,"0.#"),1)=".",TRUE,FALSE)</formula>
    </cfRule>
  </conditionalFormatting>
  <conditionalFormatting sqref="AI110">
    <cfRule type="expression" dxfId="2631" priority="13215">
      <formula>IF(RIGHT(TEXT(AI110,"0.#"),1)=".",FALSE,TRUE)</formula>
    </cfRule>
    <cfRule type="expression" dxfId="2630" priority="13216">
      <formula>IF(RIGHT(TEXT(AI110,"0.#"),1)=".",TRUE,FALSE)</formula>
    </cfRule>
  </conditionalFormatting>
  <conditionalFormatting sqref="AM110">
    <cfRule type="expression" dxfId="2629" priority="13213">
      <formula>IF(RIGHT(TEXT(AM110,"0.#"),1)=".",FALSE,TRUE)</formula>
    </cfRule>
    <cfRule type="expression" dxfId="2628" priority="13214">
      <formula>IF(RIGHT(TEXT(AM110,"0.#"),1)=".",TRUE,FALSE)</formula>
    </cfRule>
  </conditionalFormatting>
  <conditionalFormatting sqref="AE111">
    <cfRule type="expression" dxfId="2627" priority="13211">
      <formula>IF(RIGHT(TEXT(AE111,"0.#"),1)=".",FALSE,TRUE)</formula>
    </cfRule>
    <cfRule type="expression" dxfId="2626" priority="13212">
      <formula>IF(RIGHT(TEXT(AE111,"0.#"),1)=".",TRUE,FALSE)</formula>
    </cfRule>
  </conditionalFormatting>
  <conditionalFormatting sqref="AI111">
    <cfRule type="expression" dxfId="2625" priority="13209">
      <formula>IF(RIGHT(TEXT(AI111,"0.#"),1)=".",FALSE,TRUE)</formula>
    </cfRule>
    <cfRule type="expression" dxfId="2624" priority="13210">
      <formula>IF(RIGHT(TEXT(AI111,"0.#"),1)=".",TRUE,FALSE)</formula>
    </cfRule>
  </conditionalFormatting>
  <conditionalFormatting sqref="AM111">
    <cfRule type="expression" dxfId="2623" priority="13207">
      <formula>IF(RIGHT(TEXT(AM111,"0.#"),1)=".",FALSE,TRUE)</formula>
    </cfRule>
    <cfRule type="expression" dxfId="2622" priority="13208">
      <formula>IF(RIGHT(TEXT(AM111,"0.#"),1)=".",TRUE,FALSE)</formula>
    </cfRule>
  </conditionalFormatting>
  <conditionalFormatting sqref="AE113">
    <cfRule type="expression" dxfId="2621" priority="13203">
      <formula>IF(RIGHT(TEXT(AE113,"0.#"),1)=".",FALSE,TRUE)</formula>
    </cfRule>
    <cfRule type="expression" dxfId="2620" priority="13204">
      <formula>IF(RIGHT(TEXT(AE113,"0.#"),1)=".",TRUE,FALSE)</formula>
    </cfRule>
  </conditionalFormatting>
  <conditionalFormatting sqref="AI113">
    <cfRule type="expression" dxfId="2619" priority="13201">
      <formula>IF(RIGHT(TEXT(AI113,"0.#"),1)=".",FALSE,TRUE)</formula>
    </cfRule>
    <cfRule type="expression" dxfId="2618" priority="13202">
      <formula>IF(RIGHT(TEXT(AI113,"0.#"),1)=".",TRUE,FALSE)</formula>
    </cfRule>
  </conditionalFormatting>
  <conditionalFormatting sqref="AM113">
    <cfRule type="expression" dxfId="2617" priority="13199">
      <formula>IF(RIGHT(TEXT(AM113,"0.#"),1)=".",FALSE,TRUE)</formula>
    </cfRule>
    <cfRule type="expression" dxfId="2616" priority="13200">
      <formula>IF(RIGHT(TEXT(AM113,"0.#"),1)=".",TRUE,FALSE)</formula>
    </cfRule>
  </conditionalFormatting>
  <conditionalFormatting sqref="AE114">
    <cfRule type="expression" dxfId="2615" priority="13197">
      <formula>IF(RIGHT(TEXT(AE114,"0.#"),1)=".",FALSE,TRUE)</formula>
    </cfRule>
    <cfRule type="expression" dxfId="2614" priority="13198">
      <formula>IF(RIGHT(TEXT(AE114,"0.#"),1)=".",TRUE,FALSE)</formula>
    </cfRule>
  </conditionalFormatting>
  <conditionalFormatting sqref="AI114">
    <cfRule type="expression" dxfId="2613" priority="13195">
      <formula>IF(RIGHT(TEXT(AI114,"0.#"),1)=".",FALSE,TRUE)</formula>
    </cfRule>
    <cfRule type="expression" dxfId="2612" priority="13196">
      <formula>IF(RIGHT(TEXT(AI114,"0.#"),1)=".",TRUE,FALSE)</formula>
    </cfRule>
  </conditionalFormatting>
  <conditionalFormatting sqref="AM114">
    <cfRule type="expression" dxfId="2611" priority="13193">
      <formula>IF(RIGHT(TEXT(AM114,"0.#"),1)=".",FALSE,TRUE)</formula>
    </cfRule>
    <cfRule type="expression" dxfId="2610" priority="13194">
      <formula>IF(RIGHT(TEXT(AM114,"0.#"),1)=".",TRUE,FALSE)</formula>
    </cfRule>
  </conditionalFormatting>
  <conditionalFormatting sqref="AQ116">
    <cfRule type="expression" dxfId="2609" priority="13189">
      <formula>IF(RIGHT(TEXT(AQ116,"0.#"),1)=".",FALSE,TRUE)</formula>
    </cfRule>
    <cfRule type="expression" dxfId="2608" priority="13190">
      <formula>IF(RIGHT(TEXT(AQ116,"0.#"),1)=".",TRUE,FALSE)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Q119">
    <cfRule type="expression" dxfId="2605" priority="13175">
      <formula>IF(RIGHT(TEXT(AQ119,"0.#"),1)=".",FALSE,TRUE)</formula>
    </cfRule>
    <cfRule type="expression" dxfId="2604" priority="13176">
      <formula>IF(RIGHT(TEXT(AQ119,"0.#"),1)=".",TRUE,FALSE)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0:AO867">
    <cfRule type="expression" dxfId="2525" priority="6659">
      <formula>IF(AND(AL840&gt;=0, RIGHT(TEXT(AL840,"0.#"),1)&lt;&gt;"."),TRUE,FALSE)</formula>
    </cfRule>
    <cfRule type="expression" dxfId="2524" priority="6660">
      <formula>IF(AND(AL840&gt;=0, RIGHT(TEXT(AL840,"0.#"),1)="."),TRUE,FALSE)</formula>
    </cfRule>
    <cfRule type="expression" dxfId="2523" priority="6661">
      <formula>IF(AND(AL840&lt;0, RIGHT(TEXT(AL840,"0.#"),1)&lt;&gt;"."),TRUE,FALSE)</formula>
    </cfRule>
    <cfRule type="expression" dxfId="2522" priority="6662">
      <formula>IF(AND(AL840&lt;0, RIGHT(TEXT(AL840,"0.#"),1)="."),TRUE,FALSE)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M120">
    <cfRule type="expression" dxfId="2467" priority="3003">
      <formula>IF(RIGHT(TEXT(AM120,"0.#"),1)=".",FALSE,TRUE)</formula>
    </cfRule>
    <cfRule type="expression" dxfId="2466" priority="3004">
      <formula>IF(RIGHT(TEXT(AM120,"0.#"),1)=".",TRUE,FALSE)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0:Y867">
    <cfRule type="expression" dxfId="2453" priority="2987">
      <formula>IF(RIGHT(TEXT(Y840,"0.#"),1)=".",FALSE,TRUE)</formula>
    </cfRule>
    <cfRule type="expression" dxfId="2452" priority="2988">
      <formula>IF(RIGHT(TEXT(Y840,"0.#"),1)=".",TRUE,FALSE)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3:AO1132">
    <cfRule type="expression" dxfId="2423" priority="2893">
      <formula>IF(AND(AL1103&gt;=0, RIGHT(TEXT(AL1103,"0.#"),1)&lt;&gt;"."),TRUE,FALSE)</formula>
    </cfRule>
    <cfRule type="expression" dxfId="2422" priority="2894">
      <formula>IF(AND(AL1103&gt;=0, RIGHT(TEXT(AL1103,"0.#"),1)="."),TRUE,FALSE)</formula>
    </cfRule>
    <cfRule type="expression" dxfId="2421" priority="2895">
      <formula>IF(AND(AL1103&lt;0, RIGHT(TEXT(AL1103,"0.#"),1)&lt;&gt;"."),TRUE,FALSE)</formula>
    </cfRule>
    <cfRule type="expression" dxfId="2420" priority="2896">
      <formula>IF(AND(AL1103&lt;0, RIGHT(TEXT(AL1103,"0.#"),1)="."),TRUE,FALSE)</formula>
    </cfRule>
  </conditionalFormatting>
  <conditionalFormatting sqref="Y1103:Y1132">
    <cfRule type="expression" dxfId="2419" priority="2891">
      <formula>IF(RIGHT(TEXT(Y1103,"0.#"),1)=".",FALSE,TRUE)</formula>
    </cfRule>
    <cfRule type="expression" dxfId="2418" priority="2892">
      <formula>IF(RIGHT(TEXT(Y1103,"0.#"),1)=".",TRUE,FALSE)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9">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9">
    <cfRule type="expression" dxfId="2405" priority="2843">
      <formula>IF(RIGHT(TEXT(Y839,"0.#"),1)=".",FALSE,TRUE)</formula>
    </cfRule>
    <cfRule type="expression" dxfId="2404" priority="2844">
      <formula>IF(RIGHT(TEXT(Y839,"0.#"),1)=".",TRUE,FALSE)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3:Y900">
    <cfRule type="expression" dxfId="2087" priority="2103">
      <formula>IF(RIGHT(TEXT(Y873,"0.#"),1)=".",FALSE,TRUE)</formula>
    </cfRule>
    <cfRule type="expression" dxfId="2086" priority="2104">
      <formula>IF(RIGHT(TEXT(Y873,"0.#"),1)=".",TRUE,FALSE)</formula>
    </cfRule>
  </conditionalFormatting>
  <conditionalFormatting sqref="Y871:Y872">
    <cfRule type="expression" dxfId="2085" priority="2097">
      <formula>IF(RIGHT(TEXT(Y871,"0.#"),1)=".",FALSE,TRUE)</formula>
    </cfRule>
    <cfRule type="expression" dxfId="2084" priority="2098">
      <formula>IF(RIGHT(TEXT(Y871,"0.#"),1)=".",TRUE,FALSE)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P13:AJ13">
    <cfRule type="expression" dxfId="729" priority="33">
      <formula>IF(RIGHT(TEXT(P13,"0.#"),1)=".",FALSE,TRUE)</formula>
    </cfRule>
    <cfRule type="expression" dxfId="728" priority="34">
      <formula>IF(RIGHT(TEXT(P13,"0.#"),1)=".",TRUE,FALSE)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AM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5"/>
      <c r="Z2" s="416"/>
      <c r="AA2" s="417"/>
      <c r="AB2" s="1009" t="s">
        <v>11</v>
      </c>
      <c r="AC2" s="1010"/>
      <c r="AD2" s="1011"/>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899" t="s">
        <v>385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5"/>
      <c r="Z9" s="416"/>
      <c r="AA9" s="417"/>
      <c r="AB9" s="1009" t="s">
        <v>11</v>
      </c>
      <c r="AC9" s="1010"/>
      <c r="AD9" s="1011"/>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899" t="s">
        <v>385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5"/>
      <c r="Z16" s="416"/>
      <c r="AA16" s="417"/>
      <c r="AB16" s="1009" t="s">
        <v>11</v>
      </c>
      <c r="AC16" s="1010"/>
      <c r="AD16" s="1011"/>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899" t="s">
        <v>385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5"/>
      <c r="Z23" s="416"/>
      <c r="AA23" s="417"/>
      <c r="AB23" s="1009" t="s">
        <v>11</v>
      </c>
      <c r="AC23" s="1010"/>
      <c r="AD23" s="1011"/>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899" t="s">
        <v>385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5"/>
      <c r="Z30" s="416"/>
      <c r="AA30" s="417"/>
      <c r="AB30" s="1009" t="s">
        <v>11</v>
      </c>
      <c r="AC30" s="1010"/>
      <c r="AD30" s="1011"/>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899" t="s">
        <v>385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5"/>
      <c r="Z37" s="416"/>
      <c r="AA37" s="417"/>
      <c r="AB37" s="1009" t="s">
        <v>11</v>
      </c>
      <c r="AC37" s="1010"/>
      <c r="AD37" s="1011"/>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899" t="s">
        <v>385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5"/>
      <c r="Z44" s="416"/>
      <c r="AA44" s="417"/>
      <c r="AB44" s="1009" t="s">
        <v>11</v>
      </c>
      <c r="AC44" s="1010"/>
      <c r="AD44" s="1011"/>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899" t="s">
        <v>385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5"/>
      <c r="Z51" s="416"/>
      <c r="AA51" s="417"/>
      <c r="AB51" s="372" t="s">
        <v>11</v>
      </c>
      <c r="AC51" s="1010"/>
      <c r="AD51" s="1011"/>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899" t="s">
        <v>385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5"/>
      <c r="Z58" s="416"/>
      <c r="AA58" s="417"/>
      <c r="AB58" s="1009" t="s">
        <v>11</v>
      </c>
      <c r="AC58" s="1010"/>
      <c r="AD58" s="1011"/>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899" t="s">
        <v>385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5"/>
      <c r="Z65" s="416"/>
      <c r="AA65" s="417"/>
      <c r="AB65" s="1009" t="s">
        <v>11</v>
      </c>
      <c r="AC65" s="1010"/>
      <c r="AD65" s="1011"/>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899" t="s">
        <v>385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4" t="s">
        <v>28</v>
      </c>
      <c r="B2" s="1035"/>
      <c r="C2" s="1035"/>
      <c r="D2" s="1035"/>
      <c r="E2" s="1035"/>
      <c r="F2" s="1036"/>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2020-06-30T03:14:47Z</cp:lastPrinted>
  <dcterms:created xsi:type="dcterms:W3CDTF">2012-03-13T00:50:25Z</dcterms:created>
  <dcterms:modified xsi:type="dcterms:W3CDTF">2020-10-22T07:45:32Z</dcterms:modified>
</cp:coreProperties>
</file>