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<sst xmlns="http://schemas.openxmlformats.org/spreadsheetml/2006/main" count="2831" uniqueCount="638">
  <si>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</si>
  <si>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</si>
  <si>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</si>
  <si>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</si>
  <si>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</si>
  <si>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</si>
  <si>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</si>
  <si>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</si>
  <si>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</si>
  <si>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</si>
  <si>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</si>
  <si>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</si>
  <si>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</si>
  <si>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</si>
  <si>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</si>
  <si>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</si>
  <si>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</si>
  <si>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</si>
  <si>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</si>
  <si>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</si>
  <si>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</si>
  <si>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</si>
  <si>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</si>
  <si>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</si>
  <si>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</si>
  <si>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</si>
  <si>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</si>
  <si>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</si>
  <si>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</si>
  <si>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</si>
  <si>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</si>
  <si>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</si>
  <si>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</si>
  <si>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</si>
  <si>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</si>
  <si>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</si>
  <si>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</si>
  <si>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</si>
  <si>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</si>
  <si>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</si>
  <si>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</si>
  <si>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</si>
  <si>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</si>
  <si>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</si>
  <si>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</si>
  <si>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</si>
  <si>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</si>
  <si>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</si>
  <si>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</si>
  <si>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</si>
  <si>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</si>
  <si>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</si>
  <si>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</si>
  <si>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</si>
  <si>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</si>
  <si>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</si>
  <si>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</si>
  <si>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</si>
  <si>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</si>
  <si>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</si>
  <si>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</si>
  <si>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</si>
  <si>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</si>
  <si>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</si>
  <si>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</si>
  <si>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</si>
  <si>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</si>
  <si>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</si>
  <si>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</si>
  <si>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</si>
  <si>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</si>
  <si>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</si>
  <si>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</si>
  <si>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</si>
  <si>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</si>
  <si>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</si>
  <si>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</si>
  <si>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</si>
  <si>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</si>
  <si>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</si>
  <si>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</si>
  <si>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</si>
  <si>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</si>
  <si>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</si>
  <si>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</si>
  <si>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</si>
  <si>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</si>
  <si>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</si>
  <si>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</si>
  <si>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</si>
  <si>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</si>
  <si>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</si>
  <si>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</si>
  <si>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</si>
  <si>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</si>
  <si>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</si>
  <si>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</si>
  <si>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</si>
  <si>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</si>
  <si>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</si>
  <si>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</si>
  <si>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</si>
  <si>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</si>
  <si>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</si>
  <si>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</si>
  <si>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</si>
  <si>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</si>
  <si>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</si>
  <si>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</si>
  <si>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</si>
  <si>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</si>
  <si>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</si>
  <si>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</si>
  <si>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</si>
  <si>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</si>
  <si>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</si>
  <si>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</si>
  <si>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</si>
  <si>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</si>
  <si>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</si>
  <si>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</si>
  <si>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</si>
  <si>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</si>
  <si>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</si>
  <si>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</si>
  <si>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</si>
  <si>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</si>
  <si>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</si>
  <si>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</si>
  <si>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</si>
  <si>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</si>
  <si>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</si>
  <si>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</si>
  <si>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</si>
  <si>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</si>
  <si>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</si>
  <si>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</si>
  <si>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</si>
  <si>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</si>
  <si>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</si>
  <si>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</si>
  <si>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</si>
  <si>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</si>
  <si>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</si>
  <si>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</si>
  <si>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</si>
  <si>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</si>
  <si>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</si>
  <si>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</si>
  <si>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</si>
  <si>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</si>
  <si>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</si>
  <si>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</si>
  <si>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</si>
  <si>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</si>
  <si>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</si>
  <si>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</si>
  <si>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</si>
  <si>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</si>
  <si>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</si>
  <si>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</si>
  <si>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</si>
  <si>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</si>
  <si>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</si>
  <si>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</si>
  <si>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</si>
  <si>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</si>
  <si>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</si>
  <si>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</si>
  <si>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</si>
  <si>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</si>
  <si>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</si>
  <si>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</si>
  <si>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</si>
  <si>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</si>
  <si>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</si>
  <si>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</si>
  <si>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</si>
  <si>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</si>
  <si>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</si>
  <si>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</si>
  <si>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</si>
  <si>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</si>
  <si>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</si>
  <si>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</si>
  <si>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</si>
  <si>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</si>
  <si>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</si>
  <si>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</si>
  <si>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</si>
  <si>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</si>
  <si>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</si>
  <si>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</si>
  <si>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</si>
  <si>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</si>
  <si>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</si>
  <si>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</si>
  <si>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</si>
  <si>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</si>
  <si>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</si>
  <si>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</si>
  <si>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</si>
  <si>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</si>
  <si>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</si>
  <si>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</si>
  <si>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</si>
  <si>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</si>
  <si>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</si>
  <si>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</si>
  <si>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</si>
  <si>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</si>
  <si>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</si>
  <si>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</si>
  <si>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</si>
  <si>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</si>
  <si>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</si>
  <si>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</si>
  <si>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</si>
  <si>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</si>
  <si>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</si>
  <si>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</si>
  <si>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</si>
  <si>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</si>
  <si>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</si>
  <si>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</si>
  <si>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</si>
  <si>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</si>
  <si>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</si>
  <si>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</si>
  <si>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</si>
  <si>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</si>
  <si>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</si>
  <si>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</si>
  <si>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</si>
  <si>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</si>
  <si>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</si>
  <si>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</si>
  <si>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</si>
  <si>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</si>
  <si>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</si>
  <si>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</si>
  <si>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</si>
  <si>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</si>
  <si>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</si>
  <si>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</si>
  <si>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</si>
  <si>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</si>
  <si>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</si>
  <si>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</si>
  <si>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</si>
  <si>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</si>
  <si>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</si>
  <si>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</si>
  <si>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</si>
  <si>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</si>
  <si>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</si>
  <si>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</si>
  <si>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</si>
  <si>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</si>
  <si>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</si>
  <si>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</si>
  <si>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</si>
  <si>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</si>
  <si>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</si>
  <si>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</si>
  <si>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</si>
  <si>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</si>
  <si>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</si>
  <si>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</si>
  <si>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</si>
  <si>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</si>
  <si>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</si>
  <si>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</si>
  <si>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</si>
  <si>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</si>
  <si>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</si>
  <si>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</si>
  <si>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</si>
  <si>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</si>
  <si>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</si>
  <si>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</si>
  <si>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</si>
  <si>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</si>
  <si>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</si>
  <si>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</si>
  <si>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</si>
  <si>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</si>
  <si>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</si>
  <si>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</si>
  <si>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</si>
  <si>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</si>
  <si>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</si>
  <si>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</si>
  <si>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</si>
  <si>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</si>
  <si>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</si>
  <si>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</si>
  <si>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</si>
  <si>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</si>
  <si>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</si>
  <si>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</si>
  <si>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</si>
  <si>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</si>
  <si>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</si>
  <si>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</si>
  <si>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</si>
  <si>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</si>
  <si>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</si>
  <si>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</si>
  <si>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</si>
  <si>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</si>
  <si>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</si>
  <si>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</si>
  <si>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</si>
  <si>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</si>
  <si>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</si>
  <si>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</si>
  <si>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</si>
  <si>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</si>
  <si>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</si>
  <si>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</si>
  <si>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</si>
  <si>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</si>
  <si>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</si>
  <si>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</si>
  <si>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</si>
  <si>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</si>
  <si>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</si>
  <si>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</si>
  <si>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</si>
  <si>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</si>
  <si>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</si>
  <si>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</si>
  <si>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</si>
  <si>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</si>
  <si>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</si>
  <si>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</si>
  <si>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</si>
  <si>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</si>
  <si>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</si>
  <si>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</si>
  <si>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</si>
  <si>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</si>
  <si>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</si>
  <si>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</si>
  <si>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</si>
  <si>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</si>
  <si>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</si>
  <si>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</si>
  <si>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</si>
  <si>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</si>
  <si>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</si>
  <si>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</si>
  <si>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</si>
  <si>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</si>
  <si>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</si>
  <si>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</si>
  <si>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</si>
  <si>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</si>
  <si>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</si>
  <si>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</si>
  <si>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</si>
  <si>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</si>
  <si>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</si>
  <si>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</si>
  <si>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</si>
  <si>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</si>
  <si>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</si>
  <si>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</si>
  <si>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</si>
  <si>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</si>
  <si>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</si>
  <si>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</si>
  <si>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</si>
  <si>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</si>
  <si>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</si>
  <si>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</si>
  <si>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</si>
  <si>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</si>
  <si>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</si>
  <si>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</si>
  <si>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</si>
  <si>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</si>
  <si>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</si>
  <si>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</si>
  <si>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</si>
  <si>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</si>
  <si>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</si>
  <si>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</si>
  <si>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</si>
  <si>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</si>
  <si>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</si>
  <si>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</si>
  <si>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</si>
  <si>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</si>
  <si>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</si>
  <si>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</si>
  <si>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</si>
  <si>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</si>
  <si>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</si>
  <si>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</si>
  <si>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</si>
  <si>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</si>
  <si>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</si>
  <si>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</si>
  <si>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</si>
  <si>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</si>
  <si>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</si>
  <si>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</si>
  <si>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</si>
  <si>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</si>
  <si>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</si>
  <si>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</si>
  <si>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</si>
  <si>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</si>
  <si>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</si>
  <si>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</si>
  <si>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</si>
  <si>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</si>
  <si>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</si>
  <si>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</si>
  <si>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</si>
  <si>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</si>
  <si>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</si>
  <si>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</si>
  <si>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</si>
  <si>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</si>
  <si>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</si>
  <si>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</si>
  <si>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</si>
  <si>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</si>
  <si>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</si>
  <si>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</si>
  <si>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</si>
  <si>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</si>
  <si>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</si>
  <si>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</si>
  <si>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</si>
  <si>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</si>
  <si>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</si>
  <si>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</si>
  <si>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</si>
  <si>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</si>
  <si>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</si>
  <si>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</si>
  <si>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</si>
  <si>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</si>
  <si>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</si>
  <si>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</si>
  <si>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</si>
  <si>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</si>
  <si>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</si>
  <si>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</si>
  <si>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</si>
  <si>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</si>
  <si>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</si>
  <si>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</si>
  <si>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</si>
  <si>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</si>
  <si>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</si>
  <si>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</si>
  <si>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</si>
  <si>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</si>
  <si>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</si>
  <si>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</si>
  <si>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</si>
  <si>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</si>
  <si>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</si>
  <si>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</si>
  <si>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</si>
  <si>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</si>
  <si>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</si>
  <si>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</si>
  <si>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</si>
  <si>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</si>
  <si>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</si>
  <si>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</si>
  <si>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</si>
  <si>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</si>
  <si>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</si>
  <si>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</si>
  <si>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</si>
  <si>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</si>
  <si>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</si>
  <si>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</si>
  <si>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</si>
  <si>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</si>
  <si>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</si>
  <si>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</si>
  <si>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</si>
  <si>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</si>
  <si>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</si>
  <si>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</si>
  <si>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</si>
  <si>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</si>
  <si>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</si>
  <si>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</si>
  <si>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</si>
  <si>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</si>
  <si>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</si>
  <si>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</si>
  <si>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</si>
  <si>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</si>
  <si>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</si>
  <si>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</si>
  <si>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</si>
  <si>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</si>
  <si>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</si>
  <si>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</si>
  <si>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</si>
  <si>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</si>
  <si>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</si>
  <si>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</si>
  <si>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</si>
  <si>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</si>
  <si>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</si>
  <si>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</si>
  <si>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</si>
  <si>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</si>
  <si>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</si>
  <si>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</si>
  <si>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</si>
  <si>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</si>
  <si>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</si>
  <si>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</si>
  <si>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</si>
  <si>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</si>
  <si>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</si>
  <si>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</si>
  <si>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</si>
  <si>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</si>
  <si>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</si>
  <si>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</si>
  <si>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</si>
  <si>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</si>
  <si>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</si>
  <si>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</si>
  <si>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</si>
  <si>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</si>
  <si>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</si>
  <si>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</si>
  <si>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</si>
  <si>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</si>
  <si>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</si>
  <si>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</si>
  <si>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</si>
  <si>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</si>
  <si>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</si>
  <si>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</si>
  <si>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</si>
  <si>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</si>
  <si>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</si>
  <si>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</si>
  <si>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</si>
  <si>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</si>
  <si>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</si>
  <si>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</si>
  <si>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</si>
  <si>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</si>
  <si>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</si>
  <si>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</si>
  <si>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</si>
  <si>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</si>
  <si>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</si>
  <si>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</si>
  <si>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</si>
  <si>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大野　祥</t>
    <rPh sb="0" eb="2">
      <t>カチョウ</t>
    </rPh>
    <rPh sb="3" eb="5">
      <t>オオノ</t>
    </rPh>
    <rPh sb="6" eb="7">
      <t>ショウ</t>
    </rPh>
    <phoneticPr fontId="5"/>
  </si>
  <si>
    <t>外務省設置法第４条３項</t>
    <rPh sb="0" eb="3">
      <t>ガイムショウ</t>
    </rPh>
    <rPh sb="3" eb="6">
      <t>セッチホウ</t>
    </rPh>
    <rPh sb="6" eb="7">
      <t>ダイ</t>
    </rPh>
    <rPh sb="8" eb="9">
      <t>ジョウ</t>
    </rPh>
    <rPh sb="10" eb="11">
      <t>コウ</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</si>
  <si>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</si>
  <si>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分担金</t>
    <rPh sb="0" eb="3">
      <t>ブンタンキン</t>
    </rPh>
    <phoneticPr fontId="5"/>
  </si>
  <si>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5"/>
  </si>
  <si>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5"/>
  </si>
  <si>
    <t>CTBTO資料</t>
    <rPh sb="5" eb="7">
      <t>シリョウ</t>
    </rPh>
    <phoneticPr fontId="5"/>
  </si>
  <si>
    <t>施設数</t>
    <rPh sb="0" eb="3">
      <t>シセツスウ</t>
    </rPh>
    <phoneticPr fontId="5"/>
  </si>
  <si>
    <t>核実験の探知</t>
    <rPh sb="0" eb="3">
      <t>カクジッケン</t>
    </rPh>
    <rPh sb="4" eb="6">
      <t>タンチ</t>
    </rPh>
    <phoneticPr fontId="5"/>
  </si>
  <si>
    <t>北朝鮮等の核実験時の検知</t>
    <rPh sb="0" eb="3">
      <t>キタチョウセン</t>
    </rPh>
    <rPh sb="3" eb="4">
      <t>トウ</t>
    </rPh>
    <rPh sb="5" eb="8">
      <t>カクジッケン</t>
    </rPh>
    <rPh sb="8" eb="9">
      <t>ジ</t>
    </rPh>
    <rPh sb="10" eb="12">
      <t>ケンチ</t>
    </rPh>
    <phoneticPr fontId="5"/>
  </si>
  <si>
    <t>回</t>
    <rPh sb="0" eb="1">
      <t>カイ</t>
    </rPh>
    <phoneticPr fontId="5"/>
  </si>
  <si>
    <t>-</t>
    <phoneticPr fontId="5"/>
  </si>
  <si>
    <t>国際データセンター（IDC）から日本に対する世界約３００か所から集められたデータ配信。</t>
    <rPh sb="0" eb="2">
      <t>コクサイ</t>
    </rPh>
    <rPh sb="16" eb="18">
      <t>ニホン</t>
    </rPh>
    <rPh sb="19" eb="20">
      <t>タイ</t>
    </rPh>
    <rPh sb="22" eb="24">
      <t>セカイ</t>
    </rPh>
    <rPh sb="24" eb="25">
      <t>ヤク</t>
    </rPh>
    <rPh sb="29" eb="30">
      <t>ショ</t>
    </rPh>
    <rPh sb="32" eb="33">
      <t>アツ</t>
    </rPh>
    <rPh sb="40" eb="42">
      <t>ハイシン</t>
    </rPh>
    <phoneticPr fontId="5"/>
  </si>
  <si>
    <t>MB</t>
    <phoneticPr fontId="5"/>
  </si>
  <si>
    <t>分担金　／　IDCから日本に対する世界約３００か所から集められたデータ配信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5"/>
  </si>
  <si>
    <t>円</t>
    <rPh sb="0" eb="1">
      <t>エン</t>
    </rPh>
    <phoneticPr fontId="5"/>
  </si>
  <si>
    <t>円　/　MB</t>
    <rPh sb="0" eb="1">
      <t>エン</t>
    </rPh>
    <phoneticPr fontId="5"/>
  </si>
  <si>
    <t>1,242,000,000 / 1,536,824</t>
    <phoneticPr fontId="5"/>
  </si>
  <si>
    <t>基本目標VII　分担金・拠出金</t>
    <rPh sb="0" eb="2">
      <t>キホン</t>
    </rPh>
    <rPh sb="2" eb="4">
      <t>モクヒョウ</t>
    </rPh>
    <rPh sb="8" eb="11">
      <t>ブンタンキン</t>
    </rPh>
    <rPh sb="12" eb="15">
      <t>キョシュツキン</t>
    </rPh>
    <phoneticPr fontId="5"/>
  </si>
  <si>
    <t>施策VII-1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</si>
  <si>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</si>
  <si>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個別の働きかけを実施するとともに、2019年9月のCTBT発効促進会議において茂木外相から発効促進に向けたスピーチを実施。</t>
    <phoneticPr fontId="5"/>
  </si>
  <si>
    <t>○</t>
  </si>
  <si>
    <t>‐</t>
  </si>
  <si>
    <t>無</t>
  </si>
  <si>
    <t>分担金は準備委員会で決定されたものであり妥当。</t>
    <rPh sb="0" eb="3">
      <t>ブンタンキン</t>
    </rPh>
    <rPh sb="4" eb="6">
      <t>ジュンビ</t>
    </rPh>
    <rPh sb="6" eb="9">
      <t>イインカイ</t>
    </rPh>
    <rPh sb="10" eb="12">
      <t>ケッテイ</t>
    </rPh>
    <rPh sb="20" eb="22">
      <t>ダトウ</t>
    </rPh>
    <phoneticPr fontId="5"/>
  </si>
  <si>
    <t>使途は条約の発効促進に向けた取組であり妥当。</t>
    <rPh sb="0" eb="2">
      <t>シト</t>
    </rPh>
    <rPh sb="3" eb="5">
      <t>ジョウヤク</t>
    </rPh>
    <rPh sb="6" eb="8">
      <t>ハッコウ</t>
    </rPh>
    <rPh sb="8" eb="10">
      <t>ソクシン</t>
    </rPh>
    <rPh sb="11" eb="12">
      <t>ム</t>
    </rPh>
    <rPh sb="14" eb="16">
      <t>トリクミ</t>
    </rPh>
    <rPh sb="19" eb="21">
      <t>ダトウ</t>
    </rPh>
    <phoneticPr fontId="5"/>
  </si>
  <si>
    <t>準備委員会で精査している。</t>
    <rPh sb="0" eb="2">
      <t>ジュンビ</t>
    </rPh>
    <rPh sb="2" eb="5">
      <t>イインカイ</t>
    </rPh>
    <rPh sb="6" eb="8">
      <t>セイサ</t>
    </rPh>
    <phoneticPr fontId="5"/>
  </si>
  <si>
    <t>外務省</t>
  </si>
  <si>
    <t>包括的核実験禁止条約機関準備委員会拠出金（※平成28年度補正）</t>
    <rPh sb="0" eb="3">
      <t>ホウカツテキ</t>
    </rPh>
    <rPh sb="3" eb="6">
      <t>カクジッケン</t>
    </rPh>
    <rPh sb="6" eb="8">
      <t>キンシ</t>
    </rPh>
    <rPh sb="8" eb="10">
      <t>ジョウヤク</t>
    </rPh>
    <rPh sb="10" eb="12">
      <t>キカン</t>
    </rPh>
    <rPh sb="12" eb="14">
      <t>ジュンビ</t>
    </rPh>
    <rPh sb="14" eb="17">
      <t>イインカイ</t>
    </rPh>
    <rPh sb="17" eb="20">
      <t>キョシュツキン</t>
    </rPh>
    <rPh sb="22" eb="24">
      <t>ヘイセイ</t>
    </rPh>
    <rPh sb="26" eb="28">
      <t>ネンド</t>
    </rPh>
    <rPh sb="28" eb="30">
      <t>ホセイ</t>
    </rPh>
    <phoneticPr fontId="5"/>
  </si>
  <si>
    <t>264</t>
    <phoneticPr fontId="5"/>
  </si>
  <si>
    <t>13</t>
    <phoneticPr fontId="5"/>
  </si>
  <si>
    <t>38</t>
    <phoneticPr fontId="5"/>
  </si>
  <si>
    <t>129</t>
    <phoneticPr fontId="5"/>
  </si>
  <si>
    <t>121</t>
    <phoneticPr fontId="5"/>
  </si>
  <si>
    <t>127</t>
    <phoneticPr fontId="5"/>
  </si>
  <si>
    <t>158</t>
    <phoneticPr fontId="5"/>
  </si>
  <si>
    <t>0157</t>
    <phoneticPr fontId="5"/>
  </si>
  <si>
    <t>0156</t>
    <phoneticPr fontId="5"/>
  </si>
  <si>
    <t>分担金</t>
    <rPh sb="0" eb="3">
      <t>ブンタンキン</t>
    </rPh>
    <phoneticPr fontId="5"/>
  </si>
  <si>
    <t>包括的核実験禁止条約機関</t>
    <rPh sb="0" eb="12">
      <t>ホウカツテキカクジッケンキンシジョウヤクキカン</t>
    </rPh>
    <phoneticPr fontId="5"/>
  </si>
  <si>
    <t>-</t>
    <phoneticPr fontId="5"/>
  </si>
  <si>
    <t>-</t>
    <phoneticPr fontId="5"/>
  </si>
  <si>
    <t>-</t>
    <phoneticPr fontId="5"/>
  </si>
  <si>
    <t>1,294,000,000 / 1, 282, 592</t>
    <phoneticPr fontId="5"/>
  </si>
  <si>
    <t>1, 231,000,000 / 1,536,824</t>
    <phoneticPr fontId="5"/>
  </si>
  <si>
    <t>分担率減（9.89→8.76）に伴う減額</t>
    <phoneticPr fontId="5"/>
  </si>
  <si>
    <t>包括的核実験禁止条約（CTBT)は、地下を含むいかなる場所においても核兵器の実験的爆発及びその他の核爆発を禁止及び防止する条約であり、世界に337か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7" eb="48">
      <t>タ</t>
    </rPh>
    <rPh sb="49" eb="52">
      <t>カクバクハツ</t>
    </rPh>
    <rPh sb="53" eb="55">
      <t>キンシ</t>
    </rPh>
    <rPh sb="55" eb="56">
      <t>オヨ</t>
    </rPh>
    <rPh sb="57" eb="59">
      <t>ボウシ</t>
    </rPh>
    <rPh sb="61" eb="63">
      <t>ジョウヤク</t>
    </rPh>
    <rPh sb="67" eb="69">
      <t>セカイ</t>
    </rPh>
    <rPh sb="74" eb="75">
      <t>ショ</t>
    </rPh>
    <rPh sb="75" eb="77">
      <t>セッチ</t>
    </rPh>
    <rPh sb="80" eb="82">
      <t>カンシ</t>
    </rPh>
    <rPh sb="82" eb="84">
      <t>カンソク</t>
    </rPh>
    <rPh sb="84" eb="86">
      <t>シセツ</t>
    </rPh>
    <rPh sb="87" eb="89">
      <t>ケンセツ</t>
    </rPh>
    <rPh sb="90" eb="92">
      <t>ウンエイ</t>
    </rPh>
    <rPh sb="93" eb="95">
      <t>ゲンチ</t>
    </rPh>
    <rPh sb="95" eb="97">
      <t>ササツ</t>
    </rPh>
    <rPh sb="98" eb="100">
      <t>ジュンビ</t>
    </rPh>
    <rPh sb="100" eb="101">
      <t>トウ</t>
    </rPh>
    <rPh sb="102" eb="104">
      <t>ケンショウ</t>
    </rPh>
    <rPh sb="104" eb="106">
      <t>セイド</t>
    </rPh>
    <rPh sb="107" eb="109">
      <t>セイビ</t>
    </rPh>
    <rPh sb="114" eb="115">
      <t>サダ</t>
    </rPh>
    <rPh sb="122" eb="123">
      <t>ドウ</t>
    </rPh>
    <rPh sb="123" eb="125">
      <t>ケンショウ</t>
    </rPh>
    <rPh sb="125" eb="127">
      <t>セイド</t>
    </rPh>
    <rPh sb="128" eb="130">
      <t>セイビ</t>
    </rPh>
    <rPh sb="131" eb="132">
      <t>カン</t>
    </rPh>
    <rPh sb="134" eb="136">
      <t>シンギ</t>
    </rPh>
    <rPh sb="140" eb="141">
      <t>ワ</t>
    </rPh>
    <rPh sb="142" eb="143">
      <t>クニ</t>
    </rPh>
    <rPh sb="146" eb="149">
      <t>シュドウテキ</t>
    </rPh>
    <rPh sb="150" eb="152">
      <t>ヤクワリ</t>
    </rPh>
    <rPh sb="153" eb="154">
      <t>ハ</t>
    </rPh>
    <rPh sb="163" eb="164">
      <t>ホン</t>
    </rPh>
    <rPh sb="164" eb="166">
      <t>ジュンビ</t>
    </rPh>
    <rPh sb="166" eb="169">
      <t>イインカイ</t>
    </rPh>
    <rPh sb="170" eb="172">
      <t>ケイヒ</t>
    </rPh>
    <rPh sb="173" eb="175">
      <t>フタン</t>
    </rPh>
    <rPh sb="177" eb="179">
      <t>ヒツヨウ</t>
    </rPh>
    <phoneticPr fontId="5"/>
  </si>
  <si>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7">
      <t>カンソク</t>
    </rPh>
    <rPh sb="167" eb="168">
      <t>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2" eb="284">
      <t>ヒツヨウ</t>
    </rPh>
    <rPh sb="285" eb="287">
      <t>ケイヒ</t>
    </rPh>
    <rPh sb="288" eb="290">
      <t>ブンタン</t>
    </rPh>
    <phoneticPr fontId="5"/>
  </si>
  <si>
    <t>CTBT発効促進に向け、CTBT発効促進会議や日本とオーストラリアが主導したCTBTフレンズ外相会合等の機会も活用し、未批准国及び未署名国に対する働きかけを行う</t>
    <phoneticPr fontId="5"/>
  </si>
  <si>
    <t>CTBT発効促進に向けた働きかけ、関連会合の成功に向けた取組。</t>
    <phoneticPr fontId="5"/>
  </si>
  <si>
    <t>CTBTOの強化に資することにより、CTBTの核実験検知体制への国際的信頼を高め、CTBTの発効促進に寄与することが期待できる。</t>
    <phoneticPr fontId="5"/>
  </si>
  <si>
    <t>唯一の被爆国として、我がCTBTOと協力する役割への期待は非常に大きく、このことはCTBTの発効促進のための更なる外交努力を求めるNGOを含めた我が国世論からも裏付けられる。</t>
    <rPh sb="0" eb="2">
      <t>ユイイツ</t>
    </rPh>
    <rPh sb="3" eb="5">
      <t>ヒバク</t>
    </rPh>
    <rPh sb="5" eb="6">
      <t>コク</t>
    </rPh>
    <rPh sb="10" eb="11">
      <t>ワ</t>
    </rPh>
    <rPh sb="18" eb="20">
      <t>キョウリョク</t>
    </rPh>
    <rPh sb="22" eb="24">
      <t>ヤクワリ</t>
    </rPh>
    <rPh sb="26" eb="28">
      <t>キタイ</t>
    </rPh>
    <rPh sb="29" eb="31">
      <t>ヒジョウ</t>
    </rPh>
    <rPh sb="32" eb="33">
      <t>オオ</t>
    </rPh>
    <rPh sb="46" eb="48">
      <t>ハッコウ</t>
    </rPh>
    <rPh sb="48" eb="50">
      <t>ソクシン</t>
    </rPh>
    <rPh sb="54" eb="55">
      <t>サラ</t>
    </rPh>
    <rPh sb="57" eb="59">
      <t>ガイコウ</t>
    </rPh>
    <rPh sb="59" eb="61">
      <t>ドリョク</t>
    </rPh>
    <rPh sb="62" eb="63">
      <t>モト</t>
    </rPh>
    <rPh sb="69" eb="70">
      <t>フク</t>
    </rPh>
    <rPh sb="72" eb="73">
      <t>ワ</t>
    </rPh>
    <rPh sb="74" eb="75">
      <t>クニ</t>
    </rPh>
    <rPh sb="75" eb="77">
      <t>ヨロン</t>
    </rPh>
    <rPh sb="80" eb="82">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</si>
  <si>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</si>
  <si>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</si>
  <si>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本件分担金は締約国から支払われたものであり、CTBTO準備委員会暫定技術事務局（PTS）は行財政規則に従い、適切に運用しており、報告・相談がなされている。</t>
    <rPh sb="0" eb="2">
      <t>ホンケン</t>
    </rPh>
    <rPh sb="2" eb="5">
      <t>ブンタンキン</t>
    </rPh>
    <rPh sb="6" eb="8">
      <t>テイヤク</t>
    </rPh>
    <rPh sb="8" eb="9">
      <t>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</si>
  <si>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</si>
  <si>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国際監視制度（IMS）の観測所の設置が年々進捗しており、それにより設置されたIMS施設は、2016年1月の核実験を含む過去6回の核実験において効果的に機能している。</t>
    <rPh sb="0" eb="2">
      <t>コクサイ</t>
    </rPh>
    <rPh sb="2" eb="4">
      <t>カンシ</t>
    </rPh>
    <rPh sb="4" eb="6">
      <t>セイド</t>
    </rPh>
    <rPh sb="12" eb="14">
      <t>カンソク</t>
    </rPh>
    <rPh sb="14" eb="15">
      <t>ジョ</t>
    </rPh>
    <rPh sb="16" eb="18">
      <t>セッチ</t>
    </rPh>
    <rPh sb="19" eb="21">
      <t>ネンネン</t>
    </rPh>
    <rPh sb="21" eb="23">
      <t>シンチョク</t>
    </rPh>
    <rPh sb="33" eb="35">
      <t>セッチ</t>
    </rPh>
    <rPh sb="41" eb="43">
      <t>シセツ</t>
    </rPh>
    <rPh sb="49" eb="50">
      <t>ネン</t>
    </rPh>
    <rPh sb="51" eb="52">
      <t>ガツ</t>
    </rPh>
    <rPh sb="53" eb="56">
      <t>カクジッケン</t>
    </rPh>
    <rPh sb="57" eb="58">
      <t>フク</t>
    </rPh>
    <rPh sb="59" eb="61">
      <t>カコ</t>
    </rPh>
    <rPh sb="62" eb="63">
      <t>カイ</t>
    </rPh>
    <rPh sb="64" eb="67">
      <t>カクジッケン</t>
    </rPh>
    <rPh sb="71" eb="74">
      <t>コウカテキ</t>
    </rPh>
    <rPh sb="75" eb="77">
      <t>キノウ</t>
    </rPh>
    <phoneticPr fontId="5"/>
  </si>
  <si>
    <t>国際監視制度（IMS）の観測所の設置が年々進捗しており、それにより設置されたIMS施設は、2016年1月の核実験を含む過去6回の核実験において効果的に機能している。</t>
    <phoneticPr fontId="5"/>
  </si>
  <si>
    <t>他部署、他省庁における類似の事業は存在しない。
なお、本件分担金が主に国際監視制度を始めとする検証制度の整備や適切な運用を中心とする通常予算に充当されるのに対し、個別の拠出金は、通常予算でカバーしきれないこれら検証制度の精度向上等に充てられ、右拠出金（事業番号0227）は北朝鮮等による核実験を精確に検知する体制を強化するもの。　</t>
    <rPh sb="0" eb="3">
      <t>タブショ</t>
    </rPh>
    <rPh sb="4" eb="5">
      <t>タ</t>
    </rPh>
    <rPh sb="5" eb="7">
      <t>ショウチョウ</t>
    </rPh>
    <rPh sb="11" eb="13">
      <t>ルイジ</t>
    </rPh>
    <rPh sb="14" eb="16">
      <t>ジギョウ</t>
    </rPh>
    <rPh sb="17" eb="19">
      <t>ソンザイ</t>
    </rPh>
    <rPh sb="28" eb="30">
      <t>ホンケン</t>
    </rPh>
    <rPh sb="30" eb="33">
      <t>ブンタンキン</t>
    </rPh>
    <rPh sb="34" eb="35">
      <t>オモ</t>
    </rPh>
    <rPh sb="36" eb="38">
      <t>コクサイ</t>
    </rPh>
    <rPh sb="38" eb="40">
      <t>カンシ</t>
    </rPh>
    <rPh sb="40" eb="42">
      <t>セイド</t>
    </rPh>
    <rPh sb="43" eb="44">
      <t>ハジ</t>
    </rPh>
    <rPh sb="48" eb="50">
      <t>ケンショウ</t>
    </rPh>
    <rPh sb="50" eb="52">
      <t>セイド</t>
    </rPh>
    <rPh sb="53" eb="55">
      <t>セイビ</t>
    </rPh>
    <rPh sb="56" eb="58">
      <t>テキセツ</t>
    </rPh>
    <rPh sb="59" eb="61">
      <t>ウンヨウ</t>
    </rPh>
    <rPh sb="62" eb="64">
      <t>チュウシン</t>
    </rPh>
    <rPh sb="67" eb="69">
      <t>ツウジョウ</t>
    </rPh>
    <rPh sb="69" eb="71">
      <t>ヨサン</t>
    </rPh>
    <rPh sb="72" eb="74">
      <t>ジュウトウ</t>
    </rPh>
    <rPh sb="79" eb="80">
      <t>タイ</t>
    </rPh>
    <rPh sb="82" eb="84">
      <t>コベツ</t>
    </rPh>
    <rPh sb="85" eb="88">
      <t>キョシュツキン</t>
    </rPh>
    <rPh sb="90" eb="92">
      <t>ツウジョウ</t>
    </rPh>
    <rPh sb="92" eb="94">
      <t>ヨサン</t>
    </rPh>
    <rPh sb="106" eb="108">
      <t>ケンショウ</t>
    </rPh>
    <rPh sb="108" eb="110">
      <t>セイド</t>
    </rPh>
    <rPh sb="111" eb="113">
      <t>セイド</t>
    </rPh>
    <rPh sb="113" eb="115">
      <t>コウジョウ</t>
    </rPh>
    <rPh sb="115" eb="116">
      <t>トウ</t>
    </rPh>
    <rPh sb="117" eb="118">
      <t>ア</t>
    </rPh>
    <rPh sb="122" eb="123">
      <t>ミギ</t>
    </rPh>
    <rPh sb="123" eb="126">
      <t>キョシュツキン</t>
    </rPh>
    <rPh sb="127" eb="129">
      <t>ジギョウ</t>
    </rPh>
    <rPh sb="129" eb="131">
      <t>バンゴウ</t>
    </rPh>
    <rPh sb="137" eb="140">
      <t>キタチョウセン</t>
    </rPh>
    <rPh sb="140" eb="141">
      <t>トウ</t>
    </rPh>
    <rPh sb="144" eb="147">
      <t>カクジッケン</t>
    </rPh>
    <rPh sb="148" eb="150">
      <t>セイカク</t>
    </rPh>
    <rPh sb="151" eb="153">
      <t>ケンチ</t>
    </rPh>
    <rPh sb="155" eb="157">
      <t>タイセイ</t>
    </rPh>
    <rPh sb="158" eb="160">
      <t>キョウカ</t>
    </rPh>
    <phoneticPr fontId="5"/>
  </si>
  <si>
    <t>現時点で184か国が署名し、168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rPh sb="0" eb="3">
      <t>ゲンジテン</t>
    </rPh>
    <rPh sb="8" eb="9">
      <t>コク</t>
    </rPh>
    <rPh sb="10" eb="12">
      <t>ショメイ</t>
    </rPh>
    <rPh sb="18" eb="19">
      <t>コク</t>
    </rPh>
    <rPh sb="20" eb="22">
      <t>ヒジュン</t>
    </rPh>
    <rPh sb="30" eb="32">
      <t>ハッコウ</t>
    </rPh>
    <rPh sb="32" eb="34">
      <t>ヨウケン</t>
    </rPh>
    <rPh sb="34" eb="35">
      <t>コク</t>
    </rPh>
    <rPh sb="40" eb="41">
      <t>コク</t>
    </rPh>
    <rPh sb="42" eb="43">
      <t>イマ</t>
    </rPh>
    <rPh sb="44" eb="46">
      <t>ジョウヤク</t>
    </rPh>
    <rPh sb="47" eb="49">
      <t>ヒジュン</t>
    </rPh>
    <rPh sb="57" eb="59">
      <t>ハッコウ</t>
    </rPh>
    <rPh sb="61" eb="63">
      <t>ミチスジ</t>
    </rPh>
    <rPh sb="64" eb="65">
      <t>エガ</t>
    </rPh>
    <rPh sb="71" eb="73">
      <t>タホウ</t>
    </rPh>
    <rPh sb="74" eb="76">
      <t>コクサイ</t>
    </rPh>
    <rPh sb="76" eb="78">
      <t>カンシ</t>
    </rPh>
    <rPh sb="78" eb="80">
      <t>セイド</t>
    </rPh>
    <rPh sb="81" eb="82">
      <t>スデ</t>
    </rPh>
    <rPh sb="83" eb="85">
      <t>ゼンタイ</t>
    </rPh>
    <rPh sb="86" eb="87">
      <t>ヤク</t>
    </rPh>
    <rPh sb="88" eb="89">
      <t>ワリ</t>
    </rPh>
    <rPh sb="90" eb="92">
      <t>カンセイ</t>
    </rPh>
    <rPh sb="102" eb="105">
      <t>キタチョウセン</t>
    </rPh>
    <rPh sb="108" eb="111">
      <t>カクジッケン</t>
    </rPh>
    <rPh sb="112" eb="114">
      <t>タンチ</t>
    </rPh>
    <rPh sb="119" eb="121">
      <t>ジッセキ</t>
    </rPh>
    <rPh sb="122" eb="123">
      <t>ノコ</t>
    </rPh>
    <phoneticPr fontId="5"/>
  </si>
  <si>
    <t>今後も条約発効促進や条約の普遍化に向けた取組を継続、強化していく必要がある。</t>
    <rPh sb="0" eb="2">
      <t>コンゴ</t>
    </rPh>
    <rPh sb="3" eb="5">
      <t>ジョウヤク</t>
    </rPh>
    <rPh sb="5" eb="7">
      <t>ハッコウ</t>
    </rPh>
    <rPh sb="7" eb="9">
      <t>ソクシン</t>
    </rPh>
    <rPh sb="10" eb="12">
      <t>ジョウヤク</t>
    </rPh>
    <rPh sb="13" eb="16">
      <t>フヘンカ</t>
    </rPh>
    <rPh sb="17" eb="18">
      <t>ム</t>
    </rPh>
    <rPh sb="20" eb="22">
      <t>トリクミ</t>
    </rPh>
    <rPh sb="23" eb="25">
      <t>ケイゾク</t>
    </rPh>
    <rPh sb="26" eb="28">
      <t>キョウカ</t>
    </rPh>
    <rPh sb="32" eb="34">
      <t>ヒツヨウ</t>
    </rPh>
    <phoneticPr fontId="5"/>
  </si>
  <si>
    <t>国際機関の運営、業務執行</t>
    <rPh sb="0" eb="2">
      <t>コクサイ</t>
    </rPh>
    <rPh sb="2" eb="4">
      <t>キカン</t>
    </rPh>
    <rPh sb="5" eb="7">
      <t>ウンエイ</t>
    </rPh>
    <rPh sb="8" eb="10">
      <t>ギョウム</t>
    </rPh>
    <rPh sb="10" eb="12">
      <t>シッコウ</t>
    </rPh>
    <phoneticPr fontId="5"/>
  </si>
  <si>
    <t>CTBTOの専門職以上の職員数に占める日本人の専門職以上の職員数の割合の向上</t>
    <rPh sb="6" eb="9">
      <t>センモンショク</t>
    </rPh>
    <rPh sb="9" eb="11">
      <t>イジョウ</t>
    </rPh>
    <rPh sb="12" eb="15">
      <t>ショクインスウ</t>
    </rPh>
    <rPh sb="16" eb="17">
      <t>シ</t>
    </rPh>
    <rPh sb="19" eb="22">
      <t>ニホンジン</t>
    </rPh>
    <rPh sb="23" eb="26">
      <t>センモンショク</t>
    </rPh>
    <rPh sb="26" eb="28">
      <t>イジョウ</t>
    </rPh>
    <rPh sb="29" eb="32">
      <t>ショクインスウ</t>
    </rPh>
    <rPh sb="33" eb="35">
      <t>ワリアイ</t>
    </rPh>
    <rPh sb="36" eb="38">
      <t>コウジョウ</t>
    </rPh>
    <phoneticPr fontId="5"/>
  </si>
  <si>
    <t>CTBTOの規定には「望ましい日本人職員数」の規定は存在しないため、分担率を目標とする。</t>
    <rPh sb="6" eb="8">
      <t>キテイ</t>
    </rPh>
    <rPh sb="11" eb="12">
      <t>ノゾ</t>
    </rPh>
    <rPh sb="15" eb="18">
      <t>ニホンジン</t>
    </rPh>
    <rPh sb="18" eb="21">
      <t>ショクインスウ</t>
    </rPh>
    <rPh sb="23" eb="25">
      <t>キテイ</t>
    </rPh>
    <rPh sb="26" eb="28">
      <t>ソンザイ</t>
    </rPh>
    <rPh sb="34" eb="36">
      <t>ブンタン</t>
    </rPh>
    <rPh sb="36" eb="37">
      <t>リツ</t>
    </rPh>
    <rPh sb="38" eb="40">
      <t>モクヒョウ</t>
    </rPh>
    <phoneticPr fontId="5"/>
  </si>
  <si>
    <t>外務省調べ</t>
    <rPh sb="0" eb="3">
      <t>ガイムショウ</t>
    </rPh>
    <rPh sb="3" eb="4">
      <t>シラ</t>
    </rPh>
    <phoneticPr fontId="5"/>
  </si>
  <si>
    <t>-</t>
    <phoneticPr fontId="5"/>
  </si>
  <si>
    <t>CTBTOの幹部職員数に占める日本人幹部職員数の割合の向上</t>
    <rPh sb="6" eb="8">
      <t>カンブ</t>
    </rPh>
    <rPh sb="8" eb="10">
      <t>ショクイン</t>
    </rPh>
    <rPh sb="10" eb="11">
      <t>スウ</t>
    </rPh>
    <rPh sb="12" eb="13">
      <t>シ</t>
    </rPh>
    <rPh sb="15" eb="18">
      <t>ニホンジン</t>
    </rPh>
    <rPh sb="18" eb="20">
      <t>カンブ</t>
    </rPh>
    <rPh sb="20" eb="22">
      <t>ショクイン</t>
    </rPh>
    <rPh sb="22" eb="23">
      <t>スウ</t>
    </rPh>
    <rPh sb="24" eb="26">
      <t>ワリアイ</t>
    </rPh>
    <rPh sb="27" eb="29">
      <t>コウジョウ</t>
    </rPh>
    <phoneticPr fontId="5"/>
  </si>
  <si>
    <t>CTBTOの規定には「望ましい日本人職員数」の規定は存在しないため、分担率を目標とする。</t>
    <phoneticPr fontId="5"/>
  </si>
  <si>
    <t>準備委員会において我が国が主導的な役割を果たしていくために,分担金の支出は必要である。
本分担金は,国際監視制度を始めとする検証制度の整備や適切な運用を中心とする通常予算に充当されるが,今後も分担金支出の妥当性についての論理的な説明や機関による予算執行の妥当性についての検証は必要である。</t>
    <phoneticPr fontId="5"/>
  </si>
  <si>
    <t>外部有識者のご指摘を踏まえ，今後も適切な執行と分担金支出の妥当性の説明に努める。</t>
    <phoneticPr fontId="5"/>
  </si>
  <si>
    <t>今後も適切な執行や予算編成が行われるよう、ＣＴＢＴＯに求めていく。</t>
    <rPh sb="0" eb="2">
      <t>コンゴ</t>
    </rPh>
    <rPh sb="3" eb="5">
      <t>テキセツ</t>
    </rPh>
    <rPh sb="6" eb="8">
      <t>シッコウ</t>
    </rPh>
    <rPh sb="9" eb="11">
      <t>ヨサン</t>
    </rPh>
    <rPh sb="11" eb="13">
      <t>ヘンセイ</t>
    </rPh>
    <rPh sb="14" eb="15">
      <t>オコナ</t>
    </rPh>
    <rPh sb="27" eb="2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</si>
</sst>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4119</xdr:colOff>
      <xdr:row>743</xdr:row>
      <xdr:rowOff>334662</xdr:rowOff>
    </xdr:from>
    <xdr:to>
      <xdr:col>29</xdr:col>
      <xdr:colOff>81350</xdr:colOff>
      <xdr:row>745</xdr:row>
      <xdr:rowOff>257432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46822" y="37572263"/>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1,417</a:t>
          </a:r>
          <a:r>
            <a:rPr kumimoji="1" lang="ja-JP" altLang="en-US" sz="1100"/>
            <a:t>百万円</a:t>
          </a:r>
        </a:p>
      </xdr:txBody>
    </xdr:sp>
    <xdr:clientData/>
  </xdr:twoCellAnchor>
  <xdr:twoCellAnchor>
    <xdr:from>
      <xdr:col>26</xdr:col>
      <xdr:colOff>132835</xdr:colOff>
      <xdr:row>745</xdr:row>
      <xdr:rowOff>257432</xdr:rowOff>
    </xdr:from>
    <xdr:to>
      <xdr:col>26</xdr:col>
      <xdr:colOff>145707</xdr:colOff>
      <xdr:row>748</xdr:row>
      <xdr:rowOff>25743</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5487430" y="38190101"/>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64358</xdr:colOff>
      <xdr:row>749</xdr:row>
      <xdr:rowOff>163211</xdr:rowOff>
    </xdr:from>
    <xdr:to>
      <xdr:col>32</xdr:col>
      <xdr:colOff>68477</xdr:colOff>
      <xdr:row>752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89223" y="39486015"/>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1,417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24</xdr:col>
      <xdr:colOff>180203</xdr:colOff>
      <xdr:row>748</xdr:row>
      <xdr:rowOff>154459</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22906" y="3912972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36559</xdr:colOff>
      <xdr:row>752</xdr:row>
      <xdr:rowOff>36556</xdr:rowOff>
    </xdr:from>
    <xdr:ext cx="1830053"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7370" y="40401961"/>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1322</v>
      </c>
      <c r="Q13" s="117"/>
      <c r="R13" s="117"/>
      <c r="S13" s="117"/>
      <c r="T13" s="117"/>
      <c r="U13" s="117"/>
      <c r="V13" s="118"/>
      <c r="W13" s="116">
        <v>1231</v>
      </c>
      <c r="X13" s="117"/>
      <c r="Y13" s="117"/>
      <c r="Z13" s="117"/>
      <c r="AA13" s="117"/>
      <c r="AB13" s="117"/>
      <c r="AC13" s="118"/>
      <c r="AD13" s="116">
        <v>1422</v>
      </c>
      <c r="AE13" s="117"/>
      <c r="AF13" s="117"/>
      <c r="AG13" s="117"/>
      <c r="AH13" s="117"/>
      <c r="AI13" s="117"/>
      <c r="AJ13" s="118"/>
      <c r="AK13" s="116">
        <v>1417</v>
      </c>
      <c r="AL13" s="117"/>
      <c r="AM13" s="117"/>
      <c r="AN13" s="117"/>
      <c r="AO13" s="117"/>
      <c r="AP13" s="117"/>
      <c r="AQ13" s="118"/>
      <c r="AR13" s="113">
        <v>1253</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1322</v>
      </c>
      <c r="Q18" s="123"/>
      <c r="R18" s="123"/>
      <c r="S18" s="123"/>
      <c r="T18" s="123"/>
      <c r="U18" s="123"/>
      <c r="V18" s="124"/>
      <c r="W18" s="122">
        <f>SUM(W13:AC17)</f>
        <v>1231</v>
      </c>
      <c r="X18" s="123"/>
      <c r="Y18" s="123"/>
      <c r="Z18" s="123"/>
      <c r="AA18" s="123"/>
      <c r="AB18" s="123"/>
      <c r="AC18" s="124"/>
      <c r="AD18" s="122">
        <f>SUM(AD13:AJ17)</f>
        <v>1422</v>
      </c>
      <c r="AE18" s="123"/>
      <c r="AF18" s="123"/>
      <c r="AG18" s="123"/>
      <c r="AH18" s="123"/>
      <c r="AI18" s="123"/>
      <c r="AJ18" s="124"/>
      <c r="AK18" s="122">
        <f>SUM(AK13:AQ17)</f>
        <v>1417</v>
      </c>
      <c r="AL18" s="123"/>
      <c r="AM18" s="123"/>
      <c r="AN18" s="123"/>
      <c r="AO18" s="123"/>
      <c r="AP18" s="123"/>
      <c r="AQ18" s="124"/>
      <c r="AR18" s="122">
        <f>SUM(AR13:AX17)</f>
        <v>1253</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1294</v>
      </c>
      <c r="Q19" s="117"/>
      <c r="R19" s="117"/>
      <c r="S19" s="117"/>
      <c r="T19" s="117"/>
      <c r="U19" s="117"/>
      <c r="V19" s="118"/>
      <c r="W19" s="116">
        <v>1231</v>
      </c>
      <c r="X19" s="117"/>
      <c r="Y19" s="117"/>
      <c r="Z19" s="117"/>
      <c r="AA19" s="117"/>
      <c r="AB19" s="117"/>
      <c r="AC19" s="118"/>
      <c r="AD19" s="116">
        <v>1417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0.97881996974281393</v>
      </c>
      <c r="Q20" s="540"/>
      <c r="R20" s="540"/>
      <c r="S20" s="540"/>
      <c r="T20" s="540"/>
      <c r="U20" s="540"/>
      <c r="V20" s="540"/>
      <c r="W20" s="540">
        <f t="shared" ref="W20" si="0">IF(W18=0, "-", SUM(W19)/W18)</f>
        <v>1</v>
      </c>
      <c r="X20" s="540"/>
      <c r="Y20" s="540"/>
      <c r="Z20" s="540"/>
      <c r="AA20" s="540"/>
      <c r="AB20" s="540"/>
      <c r="AC20" s="540"/>
      <c r="AD20" s="540">
        <f t="shared" ref="AD20" si="1">IF(AD18=0, "-", SUM(AD19)/AD18)</f>
        <v>0.99648382559774962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0.97881996974281393</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0.99648382559774962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1417</v>
      </c>
      <c r="Q23" s="114"/>
      <c r="R23" s="114"/>
      <c r="S23" s="114"/>
      <c r="T23" s="114"/>
      <c r="U23" s="114"/>
      <c r="V23" s="115"/>
      <c r="W23" s="113">
        <v>1253</v>
      </c>
      <c r="X23" s="114"/>
      <c r="Y23" s="114"/>
      <c r="Z23" s="114"/>
      <c r="AA23" s="114"/>
      <c r="AB23" s="114"/>
      <c r="AC23" s="115"/>
      <c r="AD23" s="207" t="s">
        <v>612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1417</v>
      </c>
      <c r="Q29" s="117"/>
      <c r="R29" s="117"/>
      <c r="S29" s="117"/>
      <c r="T29" s="117"/>
      <c r="U29" s="117"/>
      <c r="V29" s="118"/>
      <c r="W29" s="222">
        <f>AR13</f>
        <v>1253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573</v>
      </c>
      <c r="AC32" s="552"/>
      <c r="AD32" s="552"/>
      <c r="AE32" s="368">
        <v>294</v>
      </c>
      <c r="AF32" s="369"/>
      <c r="AG32" s="369"/>
      <c r="AH32" s="369"/>
      <c r="AI32" s="368">
        <v>297</v>
      </c>
      <c r="AJ32" s="369"/>
      <c r="AK32" s="369"/>
      <c r="AL32" s="369"/>
      <c r="AM32" s="368">
        <v>300</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v>337</v>
      </c>
      <c r="AF33" s="369"/>
      <c r="AG33" s="369"/>
      <c r="AH33" s="369"/>
      <c r="AI33" s="368">
        <v>337</v>
      </c>
      <c r="AJ33" s="369"/>
      <c r="AK33" s="369"/>
      <c r="AL33" s="369"/>
      <c r="AM33" s="368">
        <v>337</v>
      </c>
      <c r="AN33" s="369"/>
      <c r="AO33" s="369"/>
      <c r="AP33" s="369"/>
      <c r="AQ33" s="119">
        <v>337</v>
      </c>
      <c r="AR33" s="120"/>
      <c r="AS33" s="120"/>
      <c r="AT33" s="121"/>
      <c r="AU33" s="369">
        <v>337</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87</v>
      </c>
      <c r="AF34" s="369"/>
      <c r="AG34" s="369"/>
      <c r="AH34" s="369"/>
      <c r="AI34" s="368">
        <v>88</v>
      </c>
      <c r="AJ34" s="369"/>
      <c r="AK34" s="369"/>
      <c r="AL34" s="369"/>
      <c r="AM34" s="368">
        <v>89</v>
      </c>
      <c r="AN34" s="369"/>
      <c r="AO34" s="369"/>
      <c r="AP34" s="369"/>
      <c r="AQ34" s="119"/>
      <c r="AR34" s="120"/>
      <c r="AS34" s="120"/>
      <c r="AT34" s="121"/>
      <c r="AU34" s="369"/>
      <c r="AV34" s="369"/>
      <c r="AW34" s="369"/>
      <c r="AX34" s="371"/>
    </row>
    <row r="35" spans="1:50" ht="23.25" customHeight="1">
      <c r="A35" s="901" t="s">
        <v>386</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2" t="s">
        <v>12</v>
      </c>
      <c r="Z39" s="550"/>
      <c r="AA39" s="551"/>
      <c r="AB39" s="552" t="s">
        <v>576</v>
      </c>
      <c r="AC39" s="552"/>
      <c r="AD39" s="552"/>
      <c r="AE39" s="368">
        <v>2</v>
      </c>
      <c r="AF39" s="369"/>
      <c r="AG39" s="369"/>
      <c r="AH39" s="369"/>
      <c r="AI39" s="368">
        <v>0</v>
      </c>
      <c r="AJ39" s="369"/>
      <c r="AK39" s="369"/>
      <c r="AL39" s="369"/>
      <c r="AM39" s="368">
        <v>0</v>
      </c>
      <c r="AN39" s="369"/>
      <c r="AO39" s="369"/>
      <c r="AP39" s="369"/>
      <c r="AQ39" s="119"/>
      <c r="AR39" s="120"/>
      <c r="AS39" s="120"/>
      <c r="AT39" s="121"/>
      <c r="AU39" s="369"/>
      <c r="AV39" s="369"/>
      <c r="AW39" s="369"/>
      <c r="AX39" s="371"/>
    </row>
    <row r="40" spans="1:50">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68">
        <v>2</v>
      </c>
      <c r="AF40" s="369"/>
      <c r="AG40" s="369"/>
      <c r="AH40" s="369"/>
      <c r="AI40" s="368">
        <v>0</v>
      </c>
      <c r="AJ40" s="369"/>
      <c r="AK40" s="369"/>
      <c r="AL40" s="369"/>
      <c r="AM40" s="368">
        <v>0</v>
      </c>
      <c r="AN40" s="369"/>
      <c r="AO40" s="369"/>
      <c r="AP40" s="369"/>
      <c r="AQ40" s="119"/>
      <c r="AR40" s="120"/>
      <c r="AS40" s="120"/>
      <c r="AT40" s="121"/>
      <c r="AU40" s="369"/>
      <c r="AV40" s="369"/>
      <c r="AW40" s="369"/>
      <c r="AX40" s="371"/>
    </row>
    <row r="41" spans="1:50">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t="s">
        <v>577</v>
      </c>
      <c r="AJ41" s="369"/>
      <c r="AK41" s="369"/>
      <c r="AL41" s="369"/>
      <c r="AM41" s="368" t="s">
        <v>577</v>
      </c>
      <c r="AN41" s="369"/>
      <c r="AO41" s="369"/>
      <c r="AP41" s="369"/>
      <c r="AQ41" s="119"/>
      <c r="AR41" s="120"/>
      <c r="AS41" s="120"/>
      <c r="AT41" s="121"/>
      <c r="AU41" s="369"/>
      <c r="AV41" s="369"/>
      <c r="AW41" s="369"/>
      <c r="AX41" s="371"/>
    </row>
    <row r="42" spans="1:50">
      <c r="A42" s="901" t="s">
        <v>386</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c r="A46" s="516"/>
      <c r="B46" s="514"/>
      <c r="C46" s="514"/>
      <c r="D46" s="514"/>
      <c r="E46" s="514"/>
      <c r="F46" s="515"/>
      <c r="G46" s="541" t="s">
        <v>629</v>
      </c>
      <c r="H46" s="542"/>
      <c r="I46" s="542"/>
      <c r="J46" s="542"/>
      <c r="K46" s="542"/>
      <c r="L46" s="542"/>
      <c r="M46" s="542"/>
      <c r="N46" s="542"/>
      <c r="O46" s="543"/>
      <c r="P46" s="165" t="s">
        <v>630</v>
      </c>
      <c r="Q46" s="165"/>
      <c r="R46" s="165"/>
      <c r="S46" s="165"/>
      <c r="T46" s="165"/>
      <c r="U46" s="165"/>
      <c r="V46" s="165"/>
      <c r="W46" s="165"/>
      <c r="X46" s="236"/>
      <c r="Y46" s="342" t="s">
        <v>12</v>
      </c>
      <c r="Z46" s="550"/>
      <c r="AA46" s="551"/>
      <c r="AB46" s="552" t="s">
        <v>14</v>
      </c>
      <c r="AC46" s="552"/>
      <c r="AD46" s="552"/>
      <c r="AE46" s="368" t="s">
        <v>632</v>
      </c>
      <c r="AF46" s="369"/>
      <c r="AG46" s="369"/>
      <c r="AH46" s="369"/>
      <c r="AI46" s="368" t="s">
        <v>632</v>
      </c>
      <c r="AJ46" s="369"/>
      <c r="AK46" s="369"/>
      <c r="AL46" s="369"/>
      <c r="AM46" s="368">
        <v>9.6999999999999993</v>
      </c>
      <c r="AN46" s="369"/>
      <c r="AO46" s="369"/>
      <c r="AP46" s="369"/>
      <c r="AQ46" s="119"/>
      <c r="AR46" s="120"/>
      <c r="AS46" s="120"/>
      <c r="AT46" s="121"/>
      <c r="AU46" s="369"/>
      <c r="AV46" s="369"/>
      <c r="AW46" s="369"/>
      <c r="AX46" s="371"/>
    </row>
    <row r="47" spans="1:50">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14</v>
      </c>
      <c r="AC47" s="523"/>
      <c r="AD47" s="523"/>
      <c r="AE47" s="368" t="s">
        <v>632</v>
      </c>
      <c r="AF47" s="369"/>
      <c r="AG47" s="369"/>
      <c r="AH47" s="369"/>
      <c r="AI47" s="368" t="s">
        <v>632</v>
      </c>
      <c r="AJ47" s="369"/>
      <c r="AK47" s="369"/>
      <c r="AL47" s="369"/>
      <c r="AM47" s="368">
        <v>9.89</v>
      </c>
      <c r="AN47" s="369"/>
      <c r="AO47" s="369"/>
      <c r="AP47" s="369"/>
      <c r="AQ47" s="119"/>
      <c r="AR47" s="120"/>
      <c r="AS47" s="120"/>
      <c r="AT47" s="121"/>
      <c r="AU47" s="369"/>
      <c r="AV47" s="369"/>
      <c r="AW47" s="369"/>
      <c r="AX47" s="371"/>
    </row>
    <row r="48" spans="1:50">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632</v>
      </c>
      <c r="AF48" s="369"/>
      <c r="AG48" s="369"/>
      <c r="AH48" s="369"/>
      <c r="AI48" s="368" t="s">
        <v>632</v>
      </c>
      <c r="AJ48" s="369"/>
      <c r="AK48" s="369"/>
      <c r="AL48" s="369"/>
      <c r="AM48" s="368">
        <v>92</v>
      </c>
      <c r="AN48" s="369"/>
      <c r="AO48" s="369"/>
      <c r="AP48" s="369"/>
      <c r="AQ48" s="119"/>
      <c r="AR48" s="120"/>
      <c r="AS48" s="120"/>
      <c r="AT48" s="121"/>
      <c r="AU48" s="369"/>
      <c r="AV48" s="369"/>
      <c r="AW48" s="369"/>
      <c r="AX48" s="371"/>
    </row>
    <row r="49" spans="1:50">
      <c r="A49" s="901" t="s">
        <v>386</v>
      </c>
      <c r="B49" s="902"/>
      <c r="C49" s="902"/>
      <c r="D49" s="902"/>
      <c r="E49" s="902"/>
      <c r="F49" s="903"/>
      <c r="G49" s="907" t="s">
        <v>631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c r="A53" s="516"/>
      <c r="B53" s="514"/>
      <c r="C53" s="514"/>
      <c r="D53" s="514"/>
      <c r="E53" s="514"/>
      <c r="F53" s="515"/>
      <c r="G53" s="541" t="s">
        <v>633</v>
      </c>
      <c r="H53" s="542"/>
      <c r="I53" s="542"/>
      <c r="J53" s="542"/>
      <c r="K53" s="542"/>
      <c r="L53" s="542"/>
      <c r="M53" s="542"/>
      <c r="N53" s="542"/>
      <c r="O53" s="543"/>
      <c r="P53" s="165" t="s">
        <v>634</v>
      </c>
      <c r="Q53" s="165"/>
      <c r="R53" s="165"/>
      <c r="S53" s="165"/>
      <c r="T53" s="165"/>
      <c r="U53" s="165"/>
      <c r="V53" s="165"/>
      <c r="W53" s="165"/>
      <c r="X53" s="236"/>
      <c r="Y53" s="342" t="s">
        <v>12</v>
      </c>
      <c r="Z53" s="550"/>
      <c r="AA53" s="551"/>
      <c r="AB53" s="552" t="s">
        <v>14</v>
      </c>
      <c r="AC53" s="552"/>
      <c r="AD53" s="552"/>
      <c r="AE53" s="368" t="s">
        <v>632</v>
      </c>
      <c r="AF53" s="369"/>
      <c r="AG53" s="369"/>
      <c r="AH53" s="369"/>
      <c r="AI53" s="368" t="s">
        <v>632</v>
      </c>
      <c r="AJ53" s="369"/>
      <c r="AK53" s="369"/>
      <c r="AL53" s="369"/>
      <c r="AM53" s="368">
        <v>0</v>
      </c>
      <c r="AN53" s="369"/>
      <c r="AO53" s="369"/>
      <c r="AP53" s="369"/>
      <c r="AQ53" s="119"/>
      <c r="AR53" s="120"/>
      <c r="AS53" s="120"/>
      <c r="AT53" s="121"/>
      <c r="AU53" s="369"/>
      <c r="AV53" s="369"/>
      <c r="AW53" s="369"/>
      <c r="AX53" s="371"/>
    </row>
    <row r="54" spans="1:50">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14</v>
      </c>
      <c r="AC54" s="523"/>
      <c r="AD54" s="523"/>
      <c r="AE54" s="368" t="s">
        <v>632</v>
      </c>
      <c r="AF54" s="369"/>
      <c r="AG54" s="369"/>
      <c r="AH54" s="369"/>
      <c r="AI54" s="368" t="s">
        <v>632</v>
      </c>
      <c r="AJ54" s="369"/>
      <c r="AK54" s="369"/>
      <c r="AL54" s="369"/>
      <c r="AM54" s="368">
        <v>9.89</v>
      </c>
      <c r="AN54" s="369"/>
      <c r="AO54" s="369"/>
      <c r="AP54" s="369"/>
      <c r="AQ54" s="119"/>
      <c r="AR54" s="120"/>
      <c r="AS54" s="120"/>
      <c r="AT54" s="121"/>
      <c r="AU54" s="369"/>
      <c r="AV54" s="369"/>
      <c r="AW54" s="369"/>
      <c r="AX54" s="371"/>
    </row>
    <row r="55" spans="1:50">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t="s">
        <v>632</v>
      </c>
      <c r="AF55" s="369"/>
      <c r="AG55" s="369"/>
      <c r="AH55" s="369"/>
      <c r="AI55" s="368" t="s">
        <v>632</v>
      </c>
      <c r="AJ55" s="369"/>
      <c r="AK55" s="369"/>
      <c r="AL55" s="369"/>
      <c r="AM55" s="368">
        <v>0</v>
      </c>
      <c r="AN55" s="369"/>
      <c r="AO55" s="369"/>
      <c r="AP55" s="369"/>
      <c r="AQ55" s="119"/>
      <c r="AR55" s="120"/>
      <c r="AS55" s="120"/>
      <c r="AT55" s="121"/>
      <c r="AU55" s="369"/>
      <c r="AV55" s="369"/>
      <c r="AW55" s="369"/>
      <c r="AX55" s="371"/>
    </row>
    <row r="56" spans="1:50">
      <c r="A56" s="901" t="s">
        <v>386</v>
      </c>
      <c r="B56" s="902"/>
      <c r="C56" s="902"/>
      <c r="D56" s="902"/>
      <c r="E56" s="902"/>
      <c r="F56" s="903"/>
      <c r="G56" s="907" t="s">
        <v>631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13.5" thickBo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idden="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idden="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idden="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idden="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idden="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idden="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idden="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idden="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 hidden="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idden="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idden="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idden="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1282592</v>
      </c>
      <c r="AF101" s="369"/>
      <c r="AG101" s="369"/>
      <c r="AH101" s="370"/>
      <c r="AI101" s="368">
        <v>1536824</v>
      </c>
      <c r="AJ101" s="369"/>
      <c r="AK101" s="369"/>
      <c r="AL101" s="370"/>
      <c r="AM101" s="368">
        <v>1494323</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608</v>
      </c>
      <c r="AF102" s="362"/>
      <c r="AG102" s="362"/>
      <c r="AH102" s="362"/>
      <c r="AI102" s="362" t="s">
        <v>609</v>
      </c>
      <c r="AJ102" s="362"/>
      <c r="AK102" s="362"/>
      <c r="AL102" s="362"/>
      <c r="AM102" s="362" t="s">
        <v>608</v>
      </c>
      <c r="AN102" s="362"/>
      <c r="AO102" s="362"/>
      <c r="AP102" s="362"/>
      <c r="AQ102" s="818" t="s">
        <v>608</v>
      </c>
      <c r="AR102" s="819"/>
      <c r="AS102" s="819"/>
      <c r="AT102" s="820"/>
      <c r="AU102" s="818" t="s">
        <v>608</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1008.9</v>
      </c>
      <c r="AF116" s="362"/>
      <c r="AG116" s="362"/>
      <c r="AH116" s="362"/>
      <c r="AI116" s="362">
        <v>801</v>
      </c>
      <c r="AJ116" s="362"/>
      <c r="AK116" s="362"/>
      <c r="AL116" s="362"/>
      <c r="AM116" s="362">
        <v>808</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610</v>
      </c>
      <c r="AF117" s="310"/>
      <c r="AG117" s="310"/>
      <c r="AH117" s="310"/>
      <c r="AI117" s="310" t="s">
        <v>611</v>
      </c>
      <c r="AJ117" s="310"/>
      <c r="AK117" s="310"/>
      <c r="AL117" s="310"/>
      <c r="AM117" s="310" t="s">
        <v>583</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586</v>
      </c>
      <c r="H154" s="165"/>
      <c r="I154" s="165"/>
      <c r="J154" s="165"/>
      <c r="K154" s="165"/>
      <c r="L154" s="165"/>
      <c r="M154" s="165"/>
      <c r="N154" s="165"/>
      <c r="O154" s="165"/>
      <c r="P154" s="236"/>
      <c r="Q154" s="164" t="s">
        <v>615</v>
      </c>
      <c r="R154" s="165"/>
      <c r="S154" s="165"/>
      <c r="T154" s="165"/>
      <c r="U154" s="165"/>
      <c r="V154" s="165"/>
      <c r="W154" s="165"/>
      <c r="X154" s="165"/>
      <c r="Y154" s="165"/>
      <c r="Z154" s="165"/>
      <c r="AA154" s="928"/>
      <c r="AB154" s="259"/>
      <c r="AC154" s="260"/>
      <c r="AD154" s="260"/>
      <c r="AE154" s="265" t="s">
        <v>616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588</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588</v>
      </c>
      <c r="AE703" s="159"/>
      <c r="AF703" s="159"/>
      <c r="AG703" s="668" t="s">
        <v>619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588</v>
      </c>
      <c r="AE704" s="587"/>
      <c r="AF704" s="587"/>
      <c r="AG704" s="432" t="s">
        <v>620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588</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588</v>
      </c>
      <c r="AE709" s="159"/>
      <c r="AF709" s="159"/>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588</v>
      </c>
      <c r="AE711" s="159"/>
      <c r="AF711" s="159"/>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588</v>
      </c>
      <c r="AE714" s="593"/>
      <c r="AF714" s="594"/>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588</v>
      </c>
      <c r="AE715" s="672"/>
      <c r="AF715" s="781"/>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589</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588</v>
      </c>
      <c r="AE717" s="159"/>
      <c r="AF717" s="159"/>
      <c r="AG717" s="668" t="s">
        <v>624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t="s">
        <v>624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625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594</v>
      </c>
      <c r="D721" s="923"/>
      <c r="E721" s="923"/>
      <c r="F721" s="924"/>
      <c r="G721" s="942"/>
      <c r="H721" s="943"/>
      <c r="I721" s="82" t="str">
        <f>IF(OR(G721="　", G721=""), "", "-")</f>
        <v/>
      </c>
      <c r="J721" s="921">
        <v>227</v>
      </c>
      <c r="K721" s="921"/>
      <c r="L721" s="82" t="str">
        <f>IF(M721="","","-")</f>
        <v/>
      </c>
      <c r="M721" s="83"/>
      <c r="N721" s="918" t="s">
        <v>595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635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596</v>
      </c>
      <c r="F737" s="103"/>
      <c r="G737" s="103"/>
      <c r="H737" s="103"/>
      <c r="I737" s="103"/>
      <c r="J737" s="103"/>
      <c r="K737" s="103"/>
      <c r="L737" s="103"/>
      <c r="M737" s="103"/>
      <c r="N737" s="109" t="s">
        <v>404</v>
      </c>
      <c r="O737" s="109"/>
      <c r="P737" s="109"/>
      <c r="Q737" s="109"/>
      <c r="R737" s="103" t="s">
        <v>597</v>
      </c>
      <c r="S737" s="103"/>
      <c r="T737" s="103"/>
      <c r="U737" s="103"/>
      <c r="V737" s="103"/>
      <c r="W737" s="103"/>
      <c r="X737" s="103"/>
      <c r="Y737" s="103"/>
      <c r="Z737" s="103"/>
      <c r="AA737" s="109" t="s">
        <v>403</v>
      </c>
      <c r="AB737" s="109"/>
      <c r="AC737" s="109"/>
      <c r="AD737" s="109"/>
      <c r="AE737" s="103" t="s">
        <v>598</v>
      </c>
      <c r="AF737" s="103"/>
      <c r="AG737" s="103"/>
      <c r="AH737" s="103"/>
      <c r="AI737" s="103"/>
      <c r="AJ737" s="103"/>
      <c r="AK737" s="103"/>
      <c r="AL737" s="103"/>
      <c r="AM737" s="103"/>
      <c r="AN737" s="109" t="s">
        <v>402</v>
      </c>
      <c r="AO737" s="109"/>
      <c r="AP737" s="109"/>
      <c r="AQ737" s="109"/>
      <c r="AR737" s="110" t="s">
        <v>599</v>
      </c>
      <c r="AS737" s="111"/>
      <c r="AT737" s="111"/>
      <c r="AU737" s="111"/>
      <c r="AV737" s="111"/>
      <c r="AW737" s="111"/>
      <c r="AX737" s="112"/>
      <c r="AY737" s="88"/>
      <c r="AZ737" s="88"/>
    </row>
    <row r="738" spans="1:52" ht="24.75" customHeight="1">
      <c r="A738" s="100" t="s">
        <v>401</v>
      </c>
      <c r="B738" s="101"/>
      <c r="C738" s="101"/>
      <c r="D738" s="102"/>
      <c r="E738" s="103" t="s">
        <v>600</v>
      </c>
      <c r="F738" s="103"/>
      <c r="G738" s="103"/>
      <c r="H738" s="103"/>
      <c r="I738" s="103"/>
      <c r="J738" s="103"/>
      <c r="K738" s="103"/>
      <c r="L738" s="103"/>
      <c r="M738" s="103"/>
      <c r="N738" s="109" t="s">
        <v>400</v>
      </c>
      <c r="O738" s="109"/>
      <c r="P738" s="109"/>
      <c r="Q738" s="109"/>
      <c r="R738" s="103" t="s">
        <v>601</v>
      </c>
      <c r="S738" s="103"/>
      <c r="T738" s="103"/>
      <c r="U738" s="103"/>
      <c r="V738" s="103"/>
      <c r="W738" s="103"/>
      <c r="X738" s="103"/>
      <c r="Y738" s="103"/>
      <c r="Z738" s="103"/>
      <c r="AA738" s="109" t="s">
        <v>399</v>
      </c>
      <c r="AB738" s="109"/>
      <c r="AC738" s="109"/>
      <c r="AD738" s="109"/>
      <c r="AE738" s="103" t="s">
        <v>602</v>
      </c>
      <c r="AF738" s="103"/>
      <c r="AG738" s="103"/>
      <c r="AH738" s="103"/>
      <c r="AI738" s="103"/>
      <c r="AJ738" s="103"/>
      <c r="AK738" s="103"/>
      <c r="AL738" s="103"/>
      <c r="AM738" s="103"/>
      <c r="AN738" s="109" t="s">
        <v>398</v>
      </c>
      <c r="AO738" s="109"/>
      <c r="AP738" s="109"/>
      <c r="AQ738" s="109"/>
      <c r="AR738" s="110" t="s">
        <v>603</v>
      </c>
      <c r="AS738" s="111"/>
      <c r="AT738" s="111"/>
      <c r="AU738" s="111"/>
      <c r="AV738" s="111"/>
      <c r="AW738" s="111"/>
      <c r="AX738" s="112"/>
    </row>
    <row r="739" spans="1:52" ht="24.75" customHeight="1">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594</v>
      </c>
      <c r="F740" s="125"/>
      <c r="G740" s="125"/>
      <c r="H740" s="92" t="str">
        <f>IF(E740="", "", "(")</f>
        <v>(</v>
      </c>
      <c r="I740" s="125"/>
      <c r="J740" s="125"/>
      <c r="K740" s="92" t="str">
        <f>IF(OR(I740="　", I740=""), "", "-")</f>
        <v/>
      </c>
      <c r="L740" s="126">
        <v>168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605</v>
      </c>
      <c r="H782" s="454"/>
      <c r="I782" s="454"/>
      <c r="J782" s="454"/>
      <c r="K782" s="455"/>
      <c r="L782" s="456" t="s">
        <v>628</v>
      </c>
      <c r="M782" s="457"/>
      <c r="N782" s="457"/>
      <c r="O782" s="457"/>
      <c r="P782" s="457"/>
      <c r="Q782" s="457"/>
      <c r="R782" s="457"/>
      <c r="S782" s="457"/>
      <c r="T782" s="457"/>
      <c r="U782" s="457"/>
      <c r="V782" s="457"/>
      <c r="W782" s="457"/>
      <c r="X782" s="458"/>
      <c r="Y782" s="459">
        <v>1417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606</v>
      </c>
      <c r="D838" s="422"/>
      <c r="E838" s="422"/>
      <c r="F838" s="422"/>
      <c r="G838" s="422"/>
      <c r="H838" s="422"/>
      <c r="I838" s="422"/>
      <c r="J838" s="423" t="s">
        <v>607</v>
      </c>
      <c r="K838" s="424"/>
      <c r="L838" s="424"/>
      <c r="M838" s="424"/>
      <c r="N838" s="424"/>
      <c r="O838" s="424"/>
      <c r="P838" s="429" t="s">
        <v>628</v>
      </c>
      <c r="Q838" s="321"/>
      <c r="R838" s="321"/>
      <c r="S838" s="321"/>
      <c r="T838" s="321"/>
      <c r="U838" s="321"/>
      <c r="V838" s="321"/>
      <c r="W838" s="321"/>
      <c r="X838" s="321"/>
      <c r="Y838" s="322">
        <v>1417</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2020-06-04T05:43:21Z</cp:lastPrinted>
  <dcterms:created xsi:type="dcterms:W3CDTF">2012-03-13T00:50:25Z</dcterms:created>
  <dcterms:modified xsi:type="dcterms:W3CDTF">2020-10-22T07:45:17Z</dcterms:modified>
</cp:coreProperties>
</file>