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⑫施策Ⅵ－１　経済協力\"/>
    </mc:Choice>
  </mc:AlternateContent>
  <bookViews>
    <workbookView xWindow="4320" yWindow="920" windowWidth="29270" windowHeight="18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<sst xmlns="http://schemas.openxmlformats.org/spreadsheetml/2006/main" count="3054" uniqueCount="650">
  <si>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</si>
  <si>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</si>
  <si>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</si>
  <si>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</si>
  <si>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</si>
  <si>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</si>
  <si>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</si>
  <si>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</si>
  <si>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</si>
  <si>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</si>
  <si>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</si>
  <si>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</si>
  <si>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</si>
  <si>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</si>
  <si>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</si>
  <si>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</si>
  <si>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</si>
  <si>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</si>
  <si>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</si>
  <si>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</si>
  <si>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</si>
  <si>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</si>
  <si>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</si>
  <si>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</si>
  <si>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</si>
  <si>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</si>
  <si>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</si>
  <si>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</si>
  <si>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</si>
  <si>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</si>
  <si>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</si>
  <si>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</si>
  <si>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</si>
  <si>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</si>
  <si>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</si>
  <si>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</si>
  <si>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</si>
  <si>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</si>
  <si>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</si>
  <si>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</si>
  <si>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</si>
  <si>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</si>
  <si>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</si>
  <si>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</si>
  <si>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</si>
  <si>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</si>
  <si>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</si>
  <si>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</si>
  <si>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</si>
  <si>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</si>
  <si>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</si>
  <si>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</si>
  <si>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</si>
  <si>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</si>
  <si>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</si>
  <si>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</si>
  <si>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</si>
  <si>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</si>
  <si>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</si>
  <si>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</si>
  <si>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</si>
  <si>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</si>
  <si>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</si>
  <si>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</si>
  <si>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</si>
  <si>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</si>
  <si>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</si>
  <si>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</si>
  <si>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</si>
  <si>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</si>
  <si>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</si>
  <si>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</si>
  <si>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</si>
  <si>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</si>
  <si>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</si>
  <si>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</si>
  <si>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</si>
  <si>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</si>
  <si>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</si>
  <si>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</si>
  <si>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</si>
  <si>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</si>
  <si>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</si>
  <si>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</si>
  <si>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</si>
  <si>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</si>
  <si>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</si>
  <si>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</si>
  <si>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</si>
  <si>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</si>
  <si>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</si>
  <si>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</si>
  <si>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</si>
  <si>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</si>
  <si>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</si>
  <si>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</si>
  <si>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</si>
  <si>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</si>
  <si>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</si>
  <si>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</si>
  <si>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</si>
  <si>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</si>
  <si>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</si>
  <si>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</si>
  <si>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</si>
  <si>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</si>
  <si>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</si>
  <si>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</si>
  <si>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</si>
  <si>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</si>
  <si>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</si>
  <si>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</si>
  <si>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</si>
  <si>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</si>
  <si>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</si>
  <si>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</si>
  <si>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</si>
  <si>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</si>
  <si>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</si>
  <si>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</si>
  <si>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</si>
  <si>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</si>
  <si>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</si>
  <si>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</si>
  <si>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</si>
  <si>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</si>
  <si>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</si>
  <si>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</si>
  <si>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</si>
  <si>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</si>
  <si>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</si>
  <si>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</si>
  <si>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</si>
  <si>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</si>
  <si>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</si>
  <si>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</si>
  <si>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</si>
  <si>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</si>
  <si>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</si>
  <si>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</si>
  <si>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</si>
  <si>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</si>
  <si>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</si>
  <si>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</si>
  <si>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</si>
  <si>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</si>
  <si>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</si>
  <si>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</si>
  <si>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</si>
  <si>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</si>
  <si>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</si>
  <si>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</si>
  <si>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</si>
  <si>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</si>
  <si>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</si>
  <si>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</si>
  <si>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</si>
  <si>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</si>
  <si>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</si>
  <si>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</si>
  <si>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</si>
  <si>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</si>
  <si>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</si>
  <si>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</si>
  <si>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</si>
  <si>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</si>
  <si>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</si>
  <si>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</si>
  <si>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</si>
  <si>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</si>
  <si>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</si>
  <si>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</si>
  <si>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</si>
  <si>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</si>
  <si>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</si>
  <si>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</si>
  <si>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</si>
  <si>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</si>
  <si>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</si>
  <si>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</si>
  <si>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</si>
  <si>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</si>
  <si>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</si>
  <si>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</si>
  <si>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</si>
  <si>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</si>
  <si>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</si>
  <si>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</si>
  <si>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</si>
  <si>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</si>
  <si>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</si>
  <si>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</si>
  <si>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</si>
  <si>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</si>
  <si>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</si>
  <si>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</si>
  <si>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</si>
  <si>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</si>
  <si>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</si>
  <si>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</si>
  <si>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</si>
  <si>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</si>
  <si>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</si>
  <si>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</si>
  <si>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</si>
  <si>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</si>
  <si>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</si>
  <si>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</si>
  <si>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</si>
  <si>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</si>
  <si>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</si>
  <si>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</si>
  <si>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</si>
  <si>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</si>
  <si>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</si>
  <si>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</si>
  <si>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</si>
  <si>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</si>
  <si>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</si>
  <si>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</si>
  <si>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</si>
  <si>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</si>
  <si>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</si>
  <si>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</si>
  <si>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</si>
  <si>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</si>
  <si>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</si>
  <si>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</si>
  <si>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</si>
  <si>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</si>
  <si>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</si>
  <si>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</si>
  <si>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</si>
  <si>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</si>
  <si>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</si>
  <si>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</si>
  <si>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</si>
  <si>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</si>
  <si>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</si>
  <si>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</si>
  <si>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</si>
  <si>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</si>
  <si>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</si>
  <si>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</si>
  <si>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</si>
  <si>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</si>
  <si>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</si>
  <si>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</si>
  <si>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</si>
  <si>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</si>
  <si>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</si>
  <si>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</si>
  <si>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</si>
  <si>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</si>
  <si>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</si>
  <si>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</si>
  <si>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</si>
  <si>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</si>
  <si>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</si>
  <si>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</si>
  <si>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</si>
  <si>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</si>
  <si>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</si>
  <si>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</si>
  <si>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</si>
  <si>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</si>
  <si>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</si>
  <si>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</si>
  <si>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</si>
  <si>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</si>
  <si>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</si>
  <si>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</si>
  <si>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</si>
  <si>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</si>
  <si>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</si>
  <si>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</si>
  <si>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</si>
  <si>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</si>
  <si>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</si>
  <si>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</si>
  <si>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</si>
  <si>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</si>
  <si>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</si>
  <si>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</si>
  <si>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</si>
  <si>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</si>
  <si>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</si>
  <si>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</si>
  <si>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</si>
  <si>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</si>
  <si>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</si>
  <si>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</si>
  <si>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</si>
  <si>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</si>
  <si>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</si>
  <si>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</si>
  <si>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</si>
  <si>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</si>
  <si>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</si>
  <si>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</si>
  <si>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</si>
  <si>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</si>
  <si>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</si>
  <si>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</si>
  <si>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</si>
  <si>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</si>
  <si>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</si>
  <si>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</si>
  <si>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</si>
  <si>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</si>
  <si>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</si>
  <si>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</si>
  <si>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</si>
  <si>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</si>
  <si>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</si>
  <si>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</si>
  <si>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</si>
  <si>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</si>
  <si>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</si>
  <si>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</si>
  <si>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</si>
  <si>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</si>
  <si>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</si>
  <si>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</si>
  <si>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</si>
  <si>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</si>
  <si>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</si>
  <si>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</si>
  <si>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</si>
  <si>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</si>
  <si>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</si>
  <si>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</si>
  <si>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</si>
  <si>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</si>
  <si>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</si>
  <si>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</si>
  <si>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</si>
  <si>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</si>
  <si>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</si>
  <si>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</si>
  <si>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</si>
  <si>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</si>
  <si>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</si>
  <si>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</si>
  <si>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</si>
  <si>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</si>
  <si>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</si>
  <si>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</si>
  <si>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</si>
  <si>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</si>
  <si>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</si>
  <si>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</si>
  <si>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</si>
  <si>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</si>
  <si>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</si>
  <si>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</si>
  <si>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</si>
  <si>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</si>
  <si>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</si>
  <si>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</si>
  <si>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</si>
  <si>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</si>
  <si>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</si>
  <si>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</si>
  <si>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</si>
  <si>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</si>
  <si>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</si>
  <si>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</si>
  <si>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</si>
  <si>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</si>
  <si>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</si>
  <si>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</si>
  <si>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</si>
  <si>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</si>
  <si>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</si>
  <si>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</si>
  <si>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</si>
  <si>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</si>
  <si>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</si>
  <si>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</si>
  <si>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</si>
  <si>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</si>
  <si>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</si>
  <si>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</si>
  <si>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</si>
  <si>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</si>
  <si>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</si>
  <si>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</si>
  <si>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</si>
  <si>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</si>
  <si>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</si>
  <si>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</si>
  <si>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</si>
  <si>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</si>
  <si>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</si>
  <si>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</si>
  <si>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</si>
  <si>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</si>
  <si>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</si>
  <si>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</si>
  <si>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</si>
  <si>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</si>
  <si>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</si>
  <si>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</si>
  <si>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</si>
  <si>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</si>
  <si>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</si>
  <si>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</si>
  <si>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</si>
  <si>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</si>
  <si>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</si>
  <si>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</si>
  <si>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</si>
  <si>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</si>
  <si>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</si>
  <si>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</si>
  <si>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</si>
  <si>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</si>
  <si>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</si>
  <si>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</si>
  <si>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</si>
  <si>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</si>
  <si>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</si>
  <si>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</si>
  <si>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</si>
  <si>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</si>
  <si>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</si>
  <si>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</si>
  <si>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</si>
  <si>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</si>
  <si>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</si>
  <si>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</si>
  <si>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</si>
  <si>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</si>
  <si>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</si>
  <si>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</si>
  <si>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</si>
  <si>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</si>
  <si>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</si>
  <si>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</si>
  <si>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</si>
  <si>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</si>
  <si>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</si>
  <si>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</si>
  <si>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</si>
  <si>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</si>
  <si>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</si>
  <si>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</si>
  <si>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</si>
  <si>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</si>
  <si>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</si>
  <si>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</si>
  <si>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</si>
  <si>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</si>
  <si>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</si>
  <si>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</si>
  <si>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</si>
  <si>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</si>
  <si>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</si>
  <si>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</si>
  <si>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</si>
  <si>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</si>
  <si>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</si>
  <si>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</si>
  <si>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</si>
  <si>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</si>
  <si>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</si>
  <si>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</si>
  <si>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</si>
  <si>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</si>
  <si>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</si>
  <si>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</si>
  <si>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</si>
  <si>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</si>
  <si>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</si>
  <si>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</si>
  <si>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</si>
  <si>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</si>
  <si>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</si>
  <si>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</si>
  <si>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</si>
  <si>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</si>
  <si>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</si>
  <si>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</si>
  <si>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</si>
  <si>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</si>
  <si>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</si>
  <si>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</si>
  <si>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</si>
  <si>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</si>
  <si>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</si>
  <si>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</si>
  <si>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</si>
  <si>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</si>
  <si>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</si>
  <si>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</si>
  <si>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</si>
  <si>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</si>
  <si>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</si>
  <si>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</si>
  <si>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</si>
  <si>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</si>
  <si>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</si>
  <si>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</si>
  <si>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</si>
  <si>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</si>
  <si>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</si>
  <si>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</si>
  <si>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</si>
  <si>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</si>
  <si>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</si>
  <si>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</si>
  <si>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</si>
  <si>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</si>
  <si>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</si>
  <si>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</si>
  <si>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</si>
  <si>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</si>
  <si>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</si>
  <si>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</si>
  <si>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</si>
  <si>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</si>
  <si>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</si>
  <si>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</si>
  <si>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</si>
  <si>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</si>
  <si>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</si>
  <si>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</si>
  <si>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</si>
  <si>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</si>
  <si>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</si>
  <si>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</si>
  <si>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</si>
  <si>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</si>
  <si>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</si>
  <si>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</si>
  <si>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</si>
  <si>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</si>
  <si>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</si>
  <si>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</si>
  <si>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</si>
  <si>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</si>
  <si>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</si>
  <si>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</si>
  <si>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</si>
  <si>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</si>
  <si>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</si>
  <si>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</si>
  <si>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</si>
  <si>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</si>
  <si>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</si>
  <si>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</si>
  <si>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</si>
  <si>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</si>
  <si>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</si>
  <si>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</si>
  <si>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</si>
  <si>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</si>
  <si>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国際協力局政策課</t>
    <rPh sb="0" eb="1">
      <t>セ</t>
    </rPh>
    <phoneticPr fontId="5"/>
  </si>
  <si>
    <t>外務省</t>
  </si>
  <si>
    <t>課長　臼井　将人</t>
    <rPh sb="0" eb="2">
      <t>カチョ</t>
    </rPh>
    <phoneticPr fontId="5"/>
  </si>
  <si>
    <t>外務省設置法第４条第１号</t>
    <rPh sb="0" eb="2">
      <t>セッチh</t>
    </rPh>
    <phoneticPr fontId="5"/>
  </si>
  <si>
    <t>○</t>
  </si>
  <si>
    <t>開発協力大綱</t>
    <rPh sb="0" eb="2">
      <t>タイコ</t>
    </rPh>
    <phoneticPr fontId="5"/>
  </si>
  <si>
    <t>国際貢献の柱である開発協力事業及びこれまでの成果等について，被供与国や国際社会に積極的・戦略的に情報を発信する。</t>
    <phoneticPr fontId="5"/>
  </si>
  <si>
    <t>①我が国の国際貢献につき，現地プレスで報道される機会が増えるよう，開発協力供与案件等を取材させ，理解を促進させる。
②二国間の経済協力の歴史や理念，個別具体的な開発協力案件等につき，政策的観点からそれぞれの国の現地語で資料等を作成し，理解の促進と親日感情の醸成をはかる。</t>
    <phoneticPr fontId="5"/>
  </si>
  <si>
    <t>政府開発援助在外職員等旅費</t>
    <rPh sb="0" eb="1">
      <t>z</t>
    </rPh>
    <phoneticPr fontId="5"/>
  </si>
  <si>
    <t>政府開発援助啓発宣伝費</t>
    <rPh sb="0" eb="1">
      <t>セイフカイハツエンjy</t>
    </rPh>
    <phoneticPr fontId="5"/>
  </si>
  <si>
    <t>被供与国における認知度の増加</t>
    <rPh sb="0" eb="1">
      <t>ヒ</t>
    </rPh>
    <rPh sb="1" eb="3">
      <t>キョウヨ</t>
    </rPh>
    <rPh sb="3" eb="4">
      <t>コク</t>
    </rPh>
    <rPh sb="8" eb="11">
      <t>ニンチド</t>
    </rPh>
    <rPh sb="12" eb="14">
      <t>ゾウカ</t>
    </rPh>
    <phoneticPr fontId="5"/>
  </si>
  <si>
    <t>【プレスツアー】プレスツアー実施後，招待プレスによるキャリー（報道又は記事掲載）率８０％以上を目指す
報道社数÷招待プレス社数</t>
    <phoneticPr fontId="5"/>
  </si>
  <si>
    <t>プレスツアーを実施した在外公館からの報告</t>
    <rPh sb="0" eb="2">
      <t>ジッsh</t>
    </rPh>
    <phoneticPr fontId="5"/>
  </si>
  <si>
    <t>プレスツアー実施案件数</t>
    <rPh sb="0" eb="2">
      <t>ジッsh</t>
    </rPh>
    <phoneticPr fontId="5"/>
  </si>
  <si>
    <t>回</t>
    <rPh sb="0" eb="1">
      <t>カイ</t>
    </rPh>
    <phoneticPr fontId="5"/>
  </si>
  <si>
    <t>回</t>
    <rPh sb="0" eb="1">
      <t>カ</t>
    </rPh>
    <phoneticPr fontId="5"/>
  </si>
  <si>
    <t>広報資料作成件数</t>
    <rPh sb="0" eb="1">
      <t>サk</t>
    </rPh>
    <phoneticPr fontId="5"/>
  </si>
  <si>
    <t>件</t>
    <rPh sb="0" eb="1">
      <t>ケン</t>
    </rPh>
    <phoneticPr fontId="5"/>
  </si>
  <si>
    <t>件</t>
    <rPh sb="0" eb="1">
      <t>ケn</t>
    </rPh>
    <phoneticPr fontId="5"/>
  </si>
  <si>
    <t>部</t>
    <rPh sb="0" eb="1">
      <t>ブ</t>
    </rPh>
    <phoneticPr fontId="5"/>
  </si>
  <si>
    <t>円</t>
    <rPh sb="0" eb="1">
      <t>エン</t>
    </rPh>
    <phoneticPr fontId="5"/>
  </si>
  <si>
    <t>作成額/作成部数</t>
    <rPh sb="0" eb="3">
      <t>サクセ</t>
    </rPh>
    <phoneticPr fontId="5"/>
  </si>
  <si>
    <t>基本目標Ⅵ　経済協力：　政府開発援助（二国間）又は多国間の開発協力を通じ，国際社会の平和と安定及び繁栄の確保に貢献し，これにより我が国の平和と安全の維持，更なる繁栄の実現といった国益を確保すること。</t>
    <phoneticPr fontId="5"/>
  </si>
  <si>
    <t>施策Ⅳ－１　経済協力</t>
    <phoneticPr fontId="5"/>
  </si>
  <si>
    <t>国民の理解促進，開発教育の推進
プレスツアー年間実施回数</t>
    <phoneticPr fontId="5"/>
  </si>
  <si>
    <t>国際貢献の柱である開発協力事業及びこれまでの成果等について被供与国や国際社会に積極的・戦略的に情報を発信する。これにより，我が国の国際貢献につき理解を促進させ，親日感情の醸成をはかる。</t>
    <phoneticPr fontId="5"/>
  </si>
  <si>
    <t>我が国開発協力の成果につき，被援助国の政府や国民に周知することを通じ，親日感情の醸成及び対日理解の促進を図ることは，国際社会における我が国の立場を高めることに寄与し，我が国の国益に資するものであり，国民や社会のニーズを的確に反映しているものと判断される。</t>
    <phoneticPr fontId="5"/>
  </si>
  <si>
    <t>開発協力の対外発信は政府が中心となって継続的に実施すべきものである。諸外国政府との窓口であり，現地プレスと幅広い人脈を構築している在外公館を有する外務省が本件事業を行うのが適当である。</t>
    <phoneticPr fontId="5"/>
  </si>
  <si>
    <t>我が国外交の政策手段として開発協力を活用する上では，我が国の開発協力による貢献が十分に周知，評価されることは必須であり，優先度の高い事業である。</t>
    <phoneticPr fontId="5"/>
  </si>
  <si>
    <t>在外公館において，原則として見積り合わせを実施するなど，コスト削減や効率化に向けた工夫を行っているが，複数業者が存在しない国の場合に競争性がない随意契約となった例がある。</t>
    <phoneticPr fontId="5"/>
  </si>
  <si>
    <t>無</t>
  </si>
  <si>
    <t>妥当である</t>
    <phoneticPr fontId="5"/>
  </si>
  <si>
    <t>各事業の実施にあたり，事業優先度や経費等の必要性を勘案し，本省にて精査して必要なものに限定している。</t>
    <phoneticPr fontId="5"/>
  </si>
  <si>
    <t>現地の治安状況や相手国の事情により，事業が実施出来ない場合があった。</t>
    <phoneticPr fontId="5"/>
  </si>
  <si>
    <t>見積合わせを実施し，コスト削減や効率化に向けた工夫を行っている。</t>
    <phoneticPr fontId="5"/>
  </si>
  <si>
    <t>‐</t>
  </si>
  <si>
    <t>プレスツアー，広報資料共に成果実績が成果目標を大幅に上回っており，実績は目標に見合ったものとなっている。</t>
    <phoneticPr fontId="5"/>
  </si>
  <si>
    <t>現地における効果的な発信の実現のため，現地のプレスを関与させることにより，効果的な事業の実施の広報に努めている。</t>
    <phoneticPr fontId="5"/>
  </si>
  <si>
    <t>各公館に年間事業計画を提出せしめ，優先順位の高い事業を選定するなどにより，事前に立てた見込みに見合った事業を実施しているが，現地の治安状況により中止となった案件もある。</t>
    <phoneticPr fontId="5"/>
  </si>
  <si>
    <t>施設は整備していない。作成したパンフレットはイベント等で配布し，有効活用している。</t>
    <phoneticPr fontId="5"/>
  </si>
  <si>
    <t>点検の結果，プレスツアー実施により，日本の開発協力に対するプレスの理解が深まると共に，同行館員とプレスの間に継続的な関係が構築され，今後とも継続してメディアで取り上げられ，効率的な事業と言える。また，改善すべき点としては，各国によって取材スタイルが違うので，各国の広報スタイルを理解しながら，プレスツアーを組む必要がある点（自らインタビューできる機会の確保等）である。</t>
    <phoneticPr fontId="5"/>
  </si>
  <si>
    <t>事業の効果・効率性について継続的に検証を行い，より適切な広報手段を引き続き検証し，より効果的な発信に努める。</t>
    <phoneticPr fontId="5"/>
  </si>
  <si>
    <t>新27-0034</t>
    <rPh sb="0" eb="1">
      <t>シン</t>
    </rPh>
    <phoneticPr fontId="5"/>
  </si>
  <si>
    <t>0147</t>
    <phoneticPr fontId="5"/>
  </si>
  <si>
    <t>0148</t>
    <phoneticPr fontId="5"/>
  </si>
  <si>
    <t>0145</t>
    <phoneticPr fontId="5"/>
  </si>
  <si>
    <t>旅費</t>
    <rPh sb="0" eb="2">
      <t>リョh</t>
    </rPh>
    <phoneticPr fontId="5"/>
  </si>
  <si>
    <t>任国内出張</t>
    <rPh sb="0" eb="3">
      <t>ニンコk</t>
    </rPh>
    <phoneticPr fontId="5"/>
  </si>
  <si>
    <t>A.　在外公館職員</t>
    <rPh sb="0" eb="1">
      <t>ザイg</t>
    </rPh>
    <phoneticPr fontId="5"/>
  </si>
  <si>
    <t>B.　現地広報関係者</t>
    <rPh sb="0" eb="2">
      <t>ゲンt</t>
    </rPh>
    <phoneticPr fontId="5"/>
  </si>
  <si>
    <t>啓発宣伝費</t>
    <phoneticPr fontId="5"/>
  </si>
  <si>
    <t>日本の開発協力の取材・広報経費</t>
    <rPh sb="0" eb="2">
      <t>カイハt</t>
    </rPh>
    <phoneticPr fontId="5"/>
  </si>
  <si>
    <t>C.　現地印刷会社等</t>
    <rPh sb="0" eb="2">
      <t>ゲンt</t>
    </rPh>
    <phoneticPr fontId="5"/>
  </si>
  <si>
    <t>日本の開発協力に関する資料の作成</t>
    <rPh sb="0" eb="2">
      <t>カイハt</t>
    </rPh>
    <phoneticPr fontId="5"/>
  </si>
  <si>
    <t>A　在外公館職員</t>
    <rPh sb="0" eb="1">
      <t>ザイg</t>
    </rPh>
    <phoneticPr fontId="5"/>
  </si>
  <si>
    <t>B　現地広報関係者</t>
    <rPh sb="0" eb="2">
      <t>ゲンt</t>
    </rPh>
    <phoneticPr fontId="5"/>
  </si>
  <si>
    <t>C　現地印刷会社等</t>
    <rPh sb="0" eb="9">
      <t>ゲンt</t>
    </rPh>
    <phoneticPr fontId="5"/>
  </si>
  <si>
    <t>在外公館職員A</t>
    <rPh sb="0" eb="1">
      <t>sy</t>
    </rPh>
    <phoneticPr fontId="5"/>
  </si>
  <si>
    <t>在外公館職員B</t>
    <rPh sb="0" eb="1">
      <t>sy</t>
    </rPh>
    <phoneticPr fontId="5"/>
  </si>
  <si>
    <t>在外公館職員C</t>
    <rPh sb="0" eb="1">
      <t>sy</t>
    </rPh>
    <phoneticPr fontId="5"/>
  </si>
  <si>
    <t>在外公館職員D</t>
    <rPh sb="0" eb="1">
      <t>sy</t>
    </rPh>
    <phoneticPr fontId="5"/>
  </si>
  <si>
    <t>在外公館職員E</t>
    <rPh sb="0" eb="1">
      <t>sy</t>
    </rPh>
    <phoneticPr fontId="5"/>
  </si>
  <si>
    <t>在外公館職員F</t>
    <rPh sb="0" eb="1">
      <t>sy</t>
    </rPh>
    <phoneticPr fontId="5"/>
  </si>
  <si>
    <t>在外公館職員G</t>
    <rPh sb="0" eb="1">
      <t>sy</t>
    </rPh>
    <phoneticPr fontId="5"/>
  </si>
  <si>
    <t>在外公館職員H</t>
    <rPh sb="0" eb="1">
      <t>sy</t>
    </rPh>
    <phoneticPr fontId="5"/>
  </si>
  <si>
    <t>在外公館職員I</t>
    <rPh sb="0" eb="1">
      <t>sy</t>
    </rPh>
    <phoneticPr fontId="5"/>
  </si>
  <si>
    <t>在外公館職員J</t>
    <rPh sb="0" eb="1">
      <t>sy</t>
    </rPh>
    <phoneticPr fontId="5"/>
  </si>
  <si>
    <t>任国内出張</t>
    <rPh sb="0" eb="2">
      <t>シュッチョ</t>
    </rPh>
    <phoneticPr fontId="5"/>
  </si>
  <si>
    <t>現地広報関係者A</t>
    <phoneticPr fontId="5"/>
  </si>
  <si>
    <t>日本の開発協力の取材・広報経費</t>
    <rPh sb="0" eb="2">
      <t>ノ</t>
    </rPh>
    <phoneticPr fontId="5"/>
  </si>
  <si>
    <t>現地印刷会社A</t>
    <rPh sb="0" eb="2">
      <t>ゲンt</t>
    </rPh>
    <phoneticPr fontId="5"/>
  </si>
  <si>
    <t>現地印刷会社B</t>
    <rPh sb="0" eb="2">
      <t>ゲンt</t>
    </rPh>
    <phoneticPr fontId="5"/>
  </si>
  <si>
    <t>現地印刷会社C</t>
    <rPh sb="0" eb="2">
      <t>ゲンt</t>
    </rPh>
    <phoneticPr fontId="5"/>
  </si>
  <si>
    <t>現地印刷会社D</t>
    <rPh sb="0" eb="2">
      <t>ゲンt</t>
    </rPh>
    <phoneticPr fontId="5"/>
  </si>
  <si>
    <t>現地印刷会社E</t>
    <rPh sb="0" eb="2">
      <t>ゲンt</t>
    </rPh>
    <phoneticPr fontId="5"/>
  </si>
  <si>
    <t>現地印刷会社F</t>
    <rPh sb="0" eb="2">
      <t>ゲンt</t>
    </rPh>
    <phoneticPr fontId="5"/>
  </si>
  <si>
    <t>現地印刷会社G</t>
    <rPh sb="0" eb="2">
      <t>ゲンt</t>
    </rPh>
    <phoneticPr fontId="5"/>
  </si>
  <si>
    <t>現地印刷会社H</t>
    <rPh sb="0" eb="2">
      <t>ゲンt</t>
    </rPh>
    <phoneticPr fontId="5"/>
  </si>
  <si>
    <t>現地印刷会社I</t>
    <rPh sb="0" eb="2">
      <t>ゲンt</t>
    </rPh>
    <phoneticPr fontId="5"/>
  </si>
  <si>
    <t>現地印刷会社J</t>
    <rPh sb="0" eb="2">
      <t>ゲンt</t>
    </rPh>
    <phoneticPr fontId="5"/>
  </si>
  <si>
    <t>在外公館広報活動基盤整備費</t>
    <rPh sb="0" eb="2">
      <t>ザイガ</t>
    </rPh>
    <phoneticPr fontId="5"/>
  </si>
  <si>
    <t>パンフレット作成部数</t>
    <rPh sb="0" eb="3">
      <t>パンフレット</t>
    </rPh>
    <phoneticPr fontId="5"/>
  </si>
  <si>
    <t>パンフレット作成額／作成部数　　　　　　　　　　　　　　</t>
    <rPh sb="0" eb="2">
      <t>サクセ</t>
    </rPh>
    <phoneticPr fontId="5"/>
  </si>
  <si>
    <t>473,550/5,300</t>
    <phoneticPr fontId="5"/>
  </si>
  <si>
    <t>811,250/4,250</t>
    <phoneticPr fontId="5"/>
  </si>
  <si>
    <t>2,125,248/14,130</t>
    <phoneticPr fontId="5"/>
  </si>
  <si>
    <t>2,100,776/26,400</t>
    <phoneticPr fontId="5"/>
  </si>
  <si>
    <t>-</t>
    <phoneticPr fontId="5"/>
  </si>
  <si>
    <t>-</t>
    <phoneticPr fontId="5"/>
  </si>
  <si>
    <t>外部有識者の点検対象外である。</t>
    <phoneticPr fontId="5"/>
  </si>
  <si>
    <t>-</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</si>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</sst>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9769</xdr:colOff>
      <xdr:row>742</xdr:row>
      <xdr:rowOff>19539</xdr:rowOff>
    </xdr:from>
    <xdr:to>
      <xdr:col>19</xdr:col>
      <xdr:colOff>185615</xdr:colOff>
      <xdr:row>744</xdr:row>
      <xdr:rowOff>322385</xdr:rowOff>
    </xdr:to>
    <xdr:sp macro="" textlink="">
      <xdr:nvSpPr>
        <xdr:cNvPr id="5" name="角丸四角形 4">
          <a:extLst>
            <a:ext uri="{FF2B5EF4-FFF2-40B4-BE49-F238E27FC236}">
              <a16:creationId xmlns:a16="http://schemas.microsoft.com/office/drawing/2014/main" id="{3033322E-7957-AD4C-9064-EF4DBFC03CA0}"/>
            </a:ext>
          </a:extLst>
        </xdr:cNvPr>
        <xdr:cNvSpPr/>
      </xdr:nvSpPr>
      <xdr:spPr>
        <a:xfrm>
          <a:off x="1856154" y="41607154"/>
          <a:ext cx="2227384" cy="100623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175846</xdr:colOff>
      <xdr:row>742</xdr:row>
      <xdr:rowOff>166077</xdr:rowOff>
    </xdr:from>
    <xdr:to>
      <xdr:col>19</xdr:col>
      <xdr:colOff>39077</xdr:colOff>
      <xdr:row>744</xdr:row>
      <xdr:rowOff>185615</xdr:rowOff>
    </xdr:to>
    <xdr:sp macro="" textlink="">
      <xdr:nvSpPr>
        <xdr:cNvPr id="6" name="テキスト ボックス 5">
          <a:extLst>
            <a:ext uri="{FF2B5EF4-FFF2-40B4-BE49-F238E27FC236}">
              <a16:creationId xmlns:a16="http://schemas.microsoft.com/office/drawing/2014/main" id="{669005A2-7F79-BC41-9CDA-01AE4F53FE7B}"/>
            </a:ext>
          </a:extLst>
        </xdr:cNvPr>
        <xdr:cNvSpPr txBox="1"/>
      </xdr:nvSpPr>
      <xdr:spPr>
        <a:xfrm>
          <a:off x="2022231" y="41753692"/>
          <a:ext cx="1914769" cy="722923"/>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１５百万円</a:t>
          </a:r>
        </a:p>
      </xdr:txBody>
    </xdr:sp>
    <xdr:clientData/>
  </xdr:twoCellAnchor>
  <xdr:twoCellAnchor>
    <xdr:from>
      <xdr:col>9</xdr:col>
      <xdr:colOff>0</xdr:colOff>
      <xdr:row>746</xdr:row>
      <xdr:rowOff>0</xdr:rowOff>
    </xdr:from>
    <xdr:to>
      <xdr:col>19</xdr:col>
      <xdr:colOff>175846</xdr:colOff>
      <xdr:row>748</xdr:row>
      <xdr:rowOff>312615</xdr:rowOff>
    </xdr:to>
    <xdr:sp macro="" textlink="">
      <xdr:nvSpPr>
        <xdr:cNvPr id="7" name="角丸四角形 6">
          <a:extLst>
            <a:ext uri="{FF2B5EF4-FFF2-40B4-BE49-F238E27FC236}">
              <a16:creationId xmlns:a16="http://schemas.microsoft.com/office/drawing/2014/main" id="{B4F028B0-FF11-5348-82C6-E36DC2C28566}"/>
            </a:ext>
          </a:extLst>
        </xdr:cNvPr>
        <xdr:cNvSpPr/>
      </xdr:nvSpPr>
      <xdr:spPr>
        <a:xfrm>
          <a:off x="1846385" y="42984615"/>
          <a:ext cx="2227384" cy="100623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195385</xdr:colOff>
      <xdr:row>746</xdr:row>
      <xdr:rowOff>175847</xdr:rowOff>
    </xdr:from>
    <xdr:to>
      <xdr:col>19</xdr:col>
      <xdr:colOff>58616</xdr:colOff>
      <xdr:row>748</xdr:row>
      <xdr:rowOff>205154</xdr:rowOff>
    </xdr:to>
    <xdr:sp macro="" textlink="">
      <xdr:nvSpPr>
        <xdr:cNvPr id="8" name="テキスト ボックス 7">
          <a:extLst>
            <a:ext uri="{FF2B5EF4-FFF2-40B4-BE49-F238E27FC236}">
              <a16:creationId xmlns:a16="http://schemas.microsoft.com/office/drawing/2014/main" id="{F749B970-6156-3041-93C4-772BCB664011}"/>
            </a:ext>
          </a:extLst>
        </xdr:cNvPr>
        <xdr:cNvSpPr txBox="1"/>
      </xdr:nvSpPr>
      <xdr:spPr>
        <a:xfrm>
          <a:off x="2041770" y="43160462"/>
          <a:ext cx="1914769" cy="722923"/>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在外公館</a:t>
          </a:r>
          <a:endParaRPr kumimoji="1" lang="en-US" altLang="ja-JP" sz="1100"/>
        </a:p>
      </xdr:txBody>
    </xdr:sp>
    <xdr:clientData/>
  </xdr:twoCellAnchor>
  <xdr:twoCellAnchor>
    <xdr:from>
      <xdr:col>8</xdr:col>
      <xdr:colOff>185615</xdr:colOff>
      <xdr:row>751</xdr:row>
      <xdr:rowOff>0</xdr:rowOff>
    </xdr:from>
    <xdr:to>
      <xdr:col>19</xdr:col>
      <xdr:colOff>156307</xdr:colOff>
      <xdr:row>757</xdr:row>
      <xdr:rowOff>9770</xdr:rowOff>
    </xdr:to>
    <xdr:sp macro="" textlink="">
      <xdr:nvSpPr>
        <xdr:cNvPr id="9" name="角丸四角形 8">
          <a:extLst>
            <a:ext uri="{FF2B5EF4-FFF2-40B4-BE49-F238E27FC236}">
              <a16:creationId xmlns:a16="http://schemas.microsoft.com/office/drawing/2014/main" id="{3260AB17-37E4-D248-84BD-0311608A95C9}"/>
            </a:ext>
          </a:extLst>
        </xdr:cNvPr>
        <xdr:cNvSpPr/>
      </xdr:nvSpPr>
      <xdr:spPr>
        <a:xfrm>
          <a:off x="1826846" y="4473330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205153</xdr:colOff>
      <xdr:row>751</xdr:row>
      <xdr:rowOff>0</xdr:rowOff>
    </xdr:from>
    <xdr:to>
      <xdr:col>33</xdr:col>
      <xdr:colOff>175845</xdr:colOff>
      <xdr:row>757</xdr:row>
      <xdr:rowOff>9770</xdr:rowOff>
    </xdr:to>
    <xdr:sp macro="" textlink="">
      <xdr:nvSpPr>
        <xdr:cNvPr id="10" name="角丸四角形 9">
          <a:extLst>
            <a:ext uri="{FF2B5EF4-FFF2-40B4-BE49-F238E27FC236}">
              <a16:creationId xmlns:a16="http://schemas.microsoft.com/office/drawing/2014/main" id="{FE23BB18-7A8A-F44C-B141-2E4D9D072502}"/>
            </a:ext>
          </a:extLst>
        </xdr:cNvPr>
        <xdr:cNvSpPr/>
      </xdr:nvSpPr>
      <xdr:spPr>
        <a:xfrm>
          <a:off x="4718538" y="4473330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0</xdr:colOff>
      <xdr:row>751</xdr:row>
      <xdr:rowOff>0</xdr:rowOff>
    </xdr:from>
    <xdr:to>
      <xdr:col>47</xdr:col>
      <xdr:colOff>175845</xdr:colOff>
      <xdr:row>757</xdr:row>
      <xdr:rowOff>9770</xdr:rowOff>
    </xdr:to>
    <xdr:sp macro="" textlink="">
      <xdr:nvSpPr>
        <xdr:cNvPr id="11" name="角丸四角形 10">
          <a:extLst>
            <a:ext uri="{FF2B5EF4-FFF2-40B4-BE49-F238E27FC236}">
              <a16:creationId xmlns:a16="http://schemas.microsoft.com/office/drawing/2014/main" id="{70A537E0-6CA4-C747-9636-9D7CC8ED5668}"/>
            </a:ext>
          </a:extLst>
        </xdr:cNvPr>
        <xdr:cNvSpPr/>
      </xdr:nvSpPr>
      <xdr:spPr>
        <a:xfrm>
          <a:off x="7590692" y="4473330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146538</xdr:colOff>
      <xdr:row>751</xdr:row>
      <xdr:rowOff>224693</xdr:rowOff>
    </xdr:from>
    <xdr:to>
      <xdr:col>19</xdr:col>
      <xdr:colOff>9769</xdr:colOff>
      <xdr:row>756</xdr:row>
      <xdr:rowOff>185615</xdr:rowOff>
    </xdr:to>
    <xdr:sp macro="" textlink="">
      <xdr:nvSpPr>
        <xdr:cNvPr id="12" name="テキスト ボックス 11">
          <a:extLst>
            <a:ext uri="{FF2B5EF4-FFF2-40B4-BE49-F238E27FC236}">
              <a16:creationId xmlns:a16="http://schemas.microsoft.com/office/drawing/2014/main" id="{844928AF-1EA7-6244-9880-22909D782D77}"/>
            </a:ext>
          </a:extLst>
        </xdr:cNvPr>
        <xdr:cNvSpPr txBox="1"/>
      </xdr:nvSpPr>
      <xdr:spPr>
        <a:xfrm>
          <a:off x="1992923" y="44958001"/>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在外公館職員</a:t>
          </a:r>
          <a:endParaRPr kumimoji="1" lang="en-US" altLang="ja-JP" sz="1100"/>
        </a:p>
        <a:p>
          <a:pPr algn="ctr"/>
          <a:endParaRPr kumimoji="1" lang="en-US" altLang="ja-JP" sz="1100"/>
        </a:p>
        <a:p>
          <a:pPr algn="ctr"/>
          <a:r>
            <a:rPr kumimoji="1" lang="ja-JP" altLang="en-US" sz="1100"/>
            <a:t>１百万円</a:t>
          </a:r>
          <a:endParaRPr kumimoji="1" lang="en-US" altLang="ja-JP" sz="1100"/>
        </a:p>
        <a:p>
          <a:pPr algn="ctr"/>
          <a:endParaRPr kumimoji="1" lang="en-US" altLang="ja-JP" sz="1100"/>
        </a:p>
        <a:p>
          <a:pPr algn="ctr"/>
          <a:r>
            <a:rPr kumimoji="1" lang="ja-JP" altLang="en-US" sz="1100"/>
            <a:t>プレスツアーに同行するための</a:t>
          </a:r>
          <a:endParaRPr kumimoji="1" lang="en-US" altLang="ja-JP" sz="1100"/>
        </a:p>
        <a:p>
          <a:pPr algn="ctr"/>
          <a:r>
            <a:rPr kumimoji="1" lang="ja-JP" altLang="en-US" sz="1100"/>
            <a:t>出張旅費</a:t>
          </a:r>
          <a:endParaRPr kumimoji="1" lang="en-US" altLang="ja-JP" sz="1100"/>
        </a:p>
      </xdr:txBody>
    </xdr:sp>
    <xdr:clientData/>
  </xdr:twoCellAnchor>
  <xdr:twoCellAnchor>
    <xdr:from>
      <xdr:col>23</xdr:col>
      <xdr:colOff>156308</xdr:colOff>
      <xdr:row>751</xdr:row>
      <xdr:rowOff>214923</xdr:rowOff>
    </xdr:from>
    <xdr:to>
      <xdr:col>33</xdr:col>
      <xdr:colOff>19538</xdr:colOff>
      <xdr:row>756</xdr:row>
      <xdr:rowOff>175845</xdr:rowOff>
    </xdr:to>
    <xdr:sp macro="" textlink="">
      <xdr:nvSpPr>
        <xdr:cNvPr id="13" name="テキスト ボックス 12">
          <a:extLst>
            <a:ext uri="{FF2B5EF4-FFF2-40B4-BE49-F238E27FC236}">
              <a16:creationId xmlns:a16="http://schemas.microsoft.com/office/drawing/2014/main" id="{61881FD5-BA40-8248-BB3B-B53834D601D7}"/>
            </a:ext>
          </a:extLst>
        </xdr:cNvPr>
        <xdr:cNvSpPr txBox="1"/>
      </xdr:nvSpPr>
      <xdr:spPr>
        <a:xfrm>
          <a:off x="4874846" y="44948231"/>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現地広報関係者</a:t>
          </a:r>
          <a:endParaRPr kumimoji="1" lang="en-US" altLang="ja-JP" sz="1100"/>
        </a:p>
        <a:p>
          <a:pPr algn="ctr"/>
          <a:endParaRPr kumimoji="1" lang="en-US" altLang="ja-JP" sz="1100"/>
        </a:p>
        <a:p>
          <a:pPr algn="ctr"/>
          <a:r>
            <a:rPr kumimoji="1" lang="ja-JP" altLang="en-US" sz="1100"/>
            <a:t>７百万円</a:t>
          </a:r>
          <a:endParaRPr kumimoji="1" lang="en-US" altLang="ja-JP" sz="1100"/>
        </a:p>
        <a:p>
          <a:pPr algn="ctr"/>
          <a:endParaRPr kumimoji="1" lang="en-US" altLang="ja-JP" sz="1100"/>
        </a:p>
        <a:p>
          <a:pPr algn="ctr"/>
          <a:r>
            <a:rPr kumimoji="1" lang="ja-JP" altLang="en-US" sz="1100"/>
            <a:t>プレスツアー参加費</a:t>
          </a:r>
          <a:endParaRPr kumimoji="1" lang="en-US" altLang="ja-JP" sz="1100"/>
        </a:p>
      </xdr:txBody>
    </xdr:sp>
    <xdr:clientData/>
  </xdr:twoCellAnchor>
  <xdr:twoCellAnchor>
    <xdr:from>
      <xdr:col>37</xdr:col>
      <xdr:colOff>175847</xdr:colOff>
      <xdr:row>751</xdr:row>
      <xdr:rowOff>224692</xdr:rowOff>
    </xdr:from>
    <xdr:to>
      <xdr:col>47</xdr:col>
      <xdr:colOff>39077</xdr:colOff>
      <xdr:row>756</xdr:row>
      <xdr:rowOff>185614</xdr:rowOff>
    </xdr:to>
    <xdr:sp macro="" textlink="">
      <xdr:nvSpPr>
        <xdr:cNvPr id="14" name="テキスト ボックス 13">
          <a:extLst>
            <a:ext uri="{FF2B5EF4-FFF2-40B4-BE49-F238E27FC236}">
              <a16:creationId xmlns:a16="http://schemas.microsoft.com/office/drawing/2014/main" id="{C3FEE051-8555-B648-B8F0-BE652BCEBC90}"/>
            </a:ext>
          </a:extLst>
        </xdr:cNvPr>
        <xdr:cNvSpPr txBox="1"/>
      </xdr:nvSpPr>
      <xdr:spPr>
        <a:xfrm>
          <a:off x="7766539" y="44958000"/>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現地印刷会社等</a:t>
          </a:r>
          <a:endParaRPr kumimoji="1" lang="en-US" altLang="ja-JP" sz="1100"/>
        </a:p>
        <a:p>
          <a:pPr algn="ctr"/>
          <a:endParaRPr kumimoji="1" lang="en-US" altLang="ja-JP" sz="1100"/>
        </a:p>
        <a:p>
          <a:pPr algn="ctr"/>
          <a:r>
            <a:rPr kumimoji="1" lang="ja-JP" altLang="en-US" sz="1100"/>
            <a:t>６百万円</a:t>
          </a:r>
          <a:endParaRPr kumimoji="1" lang="en-US" altLang="ja-JP" sz="1100"/>
        </a:p>
        <a:p>
          <a:pPr algn="ctr"/>
          <a:endParaRPr kumimoji="1" lang="en-US" altLang="ja-JP" sz="1100"/>
        </a:p>
        <a:p>
          <a:pPr algn="ctr"/>
          <a:r>
            <a:rPr kumimoji="1" lang="ja-JP" altLang="en-US" sz="1100"/>
            <a:t>パンフレット等作成費</a:t>
          </a:r>
          <a:endParaRPr kumimoji="1" lang="en-US" altLang="ja-JP" sz="1100"/>
        </a:p>
      </xdr:txBody>
    </xdr:sp>
    <xdr:clientData/>
  </xdr:twoCellAnchor>
  <xdr:twoCellAnchor>
    <xdr:from>
      <xdr:col>21</xdr:col>
      <xdr:colOff>190510</xdr:colOff>
      <xdr:row>746</xdr:row>
      <xdr:rowOff>306918</xdr:rowOff>
    </xdr:from>
    <xdr:to>
      <xdr:col>29</xdr:col>
      <xdr:colOff>143943</xdr:colOff>
      <xdr:row>749</xdr:row>
      <xdr:rowOff>333376</xdr:rowOff>
    </xdr:to>
    <xdr:sp macro="" textlink="">
      <xdr:nvSpPr>
        <xdr:cNvPr id="15" name="曲折矢印 14"/>
        <xdr:cNvSpPr/>
      </xdr:nvSpPr>
      <xdr:spPr>
        <a:xfrm rot="5400000">
          <a:off x="4646622" y="43729806"/>
          <a:ext cx="1095375" cy="1562100"/>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160</v>
      </c>
      <c r="AT2" s="966"/>
      <c r="AU2" s="966"/>
      <c r="AV2" s="51" t="str">
        <f>IF(AW2="", "", "-")</f>
        <v/>
      </c>
      <c r="AW2" s="911"/>
      <c r="AX2" s="911"/>
    </row>
    <row r="3" spans="1:50" ht="21" customHeight="1" thickBot="1">
      <c r="A3" s="867" t="s">
        <v>426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559</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638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159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523</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558</v>
      </c>
      <c r="AF5" s="699"/>
      <c r="AG5" s="699"/>
      <c r="AH5" s="699"/>
      <c r="AI5" s="699"/>
      <c r="AJ5" s="699"/>
      <c r="AK5" s="699"/>
      <c r="AL5" s="699"/>
      <c r="AM5" s="699"/>
      <c r="AN5" s="699"/>
      <c r="AO5" s="699"/>
      <c r="AP5" s="700"/>
      <c r="AQ5" s="701" t="s">
        <v>560</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561</v>
      </c>
      <c r="H7" s="502"/>
      <c r="I7" s="502"/>
      <c r="J7" s="502"/>
      <c r="K7" s="502"/>
      <c r="L7" s="502"/>
      <c r="M7" s="502"/>
      <c r="N7" s="502"/>
      <c r="O7" s="502"/>
      <c r="P7" s="502"/>
      <c r="Q7" s="502"/>
      <c r="R7" s="502"/>
      <c r="S7" s="502"/>
      <c r="T7" s="502"/>
      <c r="U7" s="502"/>
      <c r="V7" s="502"/>
      <c r="W7" s="502"/>
      <c r="X7" s="503"/>
      <c r="Y7" s="922" t="s">
        <v>390</v>
      </c>
      <c r="Z7" s="446"/>
      <c r="AA7" s="446"/>
      <c r="AB7" s="446"/>
      <c r="AC7" s="446"/>
      <c r="AD7" s="923"/>
      <c r="AE7" s="912" t="s">
        <v>563</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258</v>
      </c>
      <c r="B8" s="499"/>
      <c r="C8" s="499"/>
      <c r="D8" s="499"/>
      <c r="E8" s="499"/>
      <c r="F8" s="500"/>
      <c r="G8" s="933" t="str">
        <f>入力規則等!A27</f>
        <v>ＯＤＡ</v>
      </c>
      <c r="H8" s="720"/>
      <c r="I8" s="720"/>
      <c r="J8" s="720"/>
      <c r="K8" s="720"/>
      <c r="L8" s="720"/>
      <c r="M8" s="720"/>
      <c r="N8" s="720"/>
      <c r="O8" s="720"/>
      <c r="P8" s="720"/>
      <c r="Q8" s="720"/>
      <c r="R8" s="720"/>
      <c r="S8" s="720"/>
      <c r="T8" s="720"/>
      <c r="U8" s="720"/>
      <c r="V8" s="720"/>
      <c r="W8" s="720"/>
      <c r="X8" s="934"/>
      <c r="Y8" s="846" t="s">
        <v>259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564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565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393</v>
      </c>
      <c r="Q12" s="419"/>
      <c r="R12" s="419"/>
      <c r="S12" s="419"/>
      <c r="T12" s="419"/>
      <c r="U12" s="419"/>
      <c r="V12" s="420"/>
      <c r="W12" s="418" t="s">
        <v>413</v>
      </c>
      <c r="X12" s="419"/>
      <c r="Y12" s="419"/>
      <c r="Z12" s="419"/>
      <c r="AA12" s="419"/>
      <c r="AB12" s="419"/>
      <c r="AC12" s="420"/>
      <c r="AD12" s="418" t="s">
        <v>420</v>
      </c>
      <c r="AE12" s="419"/>
      <c r="AF12" s="419"/>
      <c r="AG12" s="419"/>
      <c r="AH12" s="419"/>
      <c r="AI12" s="419"/>
      <c r="AJ12" s="420"/>
      <c r="AK12" s="418" t="s">
        <v>427</v>
      </c>
      <c r="AL12" s="419"/>
      <c r="AM12" s="419"/>
      <c r="AN12" s="419"/>
      <c r="AO12" s="419"/>
      <c r="AP12" s="419"/>
      <c r="AQ12" s="420"/>
      <c r="AR12" s="418" t="s">
        <v>428</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16</v>
      </c>
      <c r="Q13" s="658"/>
      <c r="R13" s="658"/>
      <c r="S13" s="658"/>
      <c r="T13" s="658"/>
      <c r="U13" s="658"/>
      <c r="V13" s="659"/>
      <c r="W13" s="657">
        <v>16</v>
      </c>
      <c r="X13" s="658"/>
      <c r="Y13" s="658"/>
      <c r="Z13" s="658"/>
      <c r="AA13" s="658"/>
      <c r="AB13" s="658"/>
      <c r="AC13" s="659"/>
      <c r="AD13" s="657">
        <v>21</v>
      </c>
      <c r="AE13" s="658"/>
      <c r="AF13" s="658"/>
      <c r="AG13" s="658"/>
      <c r="AH13" s="658"/>
      <c r="AI13" s="658"/>
      <c r="AJ13" s="659"/>
      <c r="AK13" s="657">
        <v>15</v>
      </c>
      <c r="AL13" s="658"/>
      <c r="AM13" s="658"/>
      <c r="AN13" s="658"/>
      <c r="AO13" s="658"/>
      <c r="AP13" s="658"/>
      <c r="AQ13" s="659"/>
      <c r="AR13" s="919">
        <v>15</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409</v>
      </c>
      <c r="Q14" s="658"/>
      <c r="R14" s="658"/>
      <c r="S14" s="658"/>
      <c r="T14" s="658"/>
      <c r="U14" s="658"/>
      <c r="V14" s="659"/>
      <c r="W14" s="657" t="s">
        <v>409</v>
      </c>
      <c r="X14" s="658"/>
      <c r="Y14" s="658"/>
      <c r="Z14" s="658"/>
      <c r="AA14" s="658"/>
      <c r="AB14" s="658"/>
      <c r="AC14" s="659"/>
      <c r="AD14" s="657" t="s">
        <v>409</v>
      </c>
      <c r="AE14" s="658"/>
      <c r="AF14" s="658"/>
      <c r="AG14" s="658"/>
      <c r="AH14" s="658"/>
      <c r="AI14" s="658"/>
      <c r="AJ14" s="659"/>
      <c r="AK14" s="657" t="s">
        <v>409</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409</v>
      </c>
      <c r="Q15" s="658"/>
      <c r="R15" s="658"/>
      <c r="S15" s="658"/>
      <c r="T15" s="658"/>
      <c r="U15" s="658"/>
      <c r="V15" s="659"/>
      <c r="W15" s="657" t="s">
        <v>409</v>
      </c>
      <c r="X15" s="658"/>
      <c r="Y15" s="658"/>
      <c r="Z15" s="658"/>
      <c r="AA15" s="658"/>
      <c r="AB15" s="658"/>
      <c r="AC15" s="659"/>
      <c r="AD15" s="657" t="s">
        <v>409</v>
      </c>
      <c r="AE15" s="658"/>
      <c r="AF15" s="658"/>
      <c r="AG15" s="658"/>
      <c r="AH15" s="658"/>
      <c r="AI15" s="658"/>
      <c r="AJ15" s="659"/>
      <c r="AK15" s="657" t="s">
        <v>409</v>
      </c>
      <c r="AL15" s="658"/>
      <c r="AM15" s="658"/>
      <c r="AN15" s="658"/>
      <c r="AO15" s="658"/>
      <c r="AP15" s="658"/>
      <c r="AQ15" s="659"/>
      <c r="AR15" s="657" t="s">
        <v>409</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409</v>
      </c>
      <c r="Q16" s="658"/>
      <c r="R16" s="658"/>
      <c r="S16" s="658"/>
      <c r="T16" s="658"/>
      <c r="U16" s="658"/>
      <c r="V16" s="659"/>
      <c r="W16" s="657" t="s">
        <v>409</v>
      </c>
      <c r="X16" s="658"/>
      <c r="Y16" s="658"/>
      <c r="Z16" s="658"/>
      <c r="AA16" s="658"/>
      <c r="AB16" s="658"/>
      <c r="AC16" s="659"/>
      <c r="AD16" s="657" t="s">
        <v>409</v>
      </c>
      <c r="AE16" s="658"/>
      <c r="AF16" s="658"/>
      <c r="AG16" s="658"/>
      <c r="AH16" s="658"/>
      <c r="AI16" s="658"/>
      <c r="AJ16" s="659"/>
      <c r="AK16" s="657" t="s">
        <v>409</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409</v>
      </c>
      <c r="Q17" s="658"/>
      <c r="R17" s="658"/>
      <c r="S17" s="658"/>
      <c r="T17" s="658"/>
      <c r="U17" s="658"/>
      <c r="V17" s="659"/>
      <c r="W17" s="657" t="s">
        <v>409</v>
      </c>
      <c r="X17" s="658"/>
      <c r="Y17" s="658"/>
      <c r="Z17" s="658"/>
      <c r="AA17" s="658"/>
      <c r="AB17" s="658"/>
      <c r="AC17" s="659"/>
      <c r="AD17" s="657" t="s">
        <v>409</v>
      </c>
      <c r="AE17" s="658"/>
      <c r="AF17" s="658"/>
      <c r="AG17" s="658"/>
      <c r="AH17" s="658"/>
      <c r="AI17" s="658"/>
      <c r="AJ17" s="659"/>
      <c r="AK17" s="657" t="s">
        <v>409</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16</v>
      </c>
      <c r="Q18" s="879"/>
      <c r="R18" s="879"/>
      <c r="S18" s="879"/>
      <c r="T18" s="879"/>
      <c r="U18" s="879"/>
      <c r="V18" s="880"/>
      <c r="W18" s="878">
        <f>SUM(W13:AC17)</f>
        <v>16</v>
      </c>
      <c r="X18" s="879"/>
      <c r="Y18" s="879"/>
      <c r="Z18" s="879"/>
      <c r="AA18" s="879"/>
      <c r="AB18" s="879"/>
      <c r="AC18" s="880"/>
      <c r="AD18" s="878">
        <f>SUM(AD13:AJ17)</f>
        <v>21</v>
      </c>
      <c r="AE18" s="879"/>
      <c r="AF18" s="879"/>
      <c r="AG18" s="879"/>
      <c r="AH18" s="879"/>
      <c r="AI18" s="879"/>
      <c r="AJ18" s="880"/>
      <c r="AK18" s="878">
        <f>SUM(AK13:AQ17)</f>
        <v>15</v>
      </c>
      <c r="AL18" s="879"/>
      <c r="AM18" s="879"/>
      <c r="AN18" s="879"/>
      <c r="AO18" s="879"/>
      <c r="AP18" s="879"/>
      <c r="AQ18" s="880"/>
      <c r="AR18" s="878">
        <f>SUM(AR13:AX17)</f>
        <v>15</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13</v>
      </c>
      <c r="Q19" s="658"/>
      <c r="R19" s="658"/>
      <c r="S19" s="658"/>
      <c r="T19" s="658"/>
      <c r="U19" s="658"/>
      <c r="V19" s="659"/>
      <c r="W19" s="657">
        <v>13</v>
      </c>
      <c r="X19" s="658"/>
      <c r="Y19" s="658"/>
      <c r="Z19" s="658"/>
      <c r="AA19" s="658"/>
      <c r="AB19" s="658"/>
      <c r="AC19" s="659"/>
      <c r="AD19" s="657">
        <v>15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0.8125</v>
      </c>
      <c r="Q20" s="316"/>
      <c r="R20" s="316"/>
      <c r="S20" s="316"/>
      <c r="T20" s="316"/>
      <c r="U20" s="316"/>
      <c r="V20" s="316"/>
      <c r="W20" s="316">
        <f t="shared" ref="W20" si="0">IF(W18=0, "-", SUM(W19)/W18)</f>
        <v>0.8125</v>
      </c>
      <c r="X20" s="316"/>
      <c r="Y20" s="316"/>
      <c r="Z20" s="316"/>
      <c r="AA20" s="316"/>
      <c r="AB20" s="316"/>
      <c r="AC20" s="316"/>
      <c r="AD20" s="316">
        <f t="shared" ref="AD20" si="1">IF(AD18=0, "-", SUM(AD19)/AD18)</f>
        <v>0.7142857142857143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355</v>
      </c>
      <c r="H21" s="315"/>
      <c r="I21" s="315"/>
      <c r="J21" s="315"/>
      <c r="K21" s="315"/>
      <c r="L21" s="315"/>
      <c r="M21" s="315"/>
      <c r="N21" s="315"/>
      <c r="O21" s="315"/>
      <c r="P21" s="316">
        <f>IF(P19=0, "-", SUM(P19)/SUM(P13,P14))</f>
        <v>0.8125</v>
      </c>
      <c r="Q21" s="316"/>
      <c r="R21" s="316"/>
      <c r="S21" s="316"/>
      <c r="T21" s="316"/>
      <c r="U21" s="316"/>
      <c r="V21" s="316"/>
      <c r="W21" s="316">
        <f t="shared" ref="W21" si="2">IF(W19=0, "-", SUM(W19)/SUM(W13,W14))</f>
        <v>0.8125</v>
      </c>
      <c r="X21" s="316"/>
      <c r="Y21" s="316"/>
      <c r="Z21" s="316"/>
      <c r="AA21" s="316"/>
      <c r="AB21" s="316"/>
      <c r="AC21" s="316"/>
      <c r="AD21" s="316">
        <f t="shared" ref="AD21" si="3">IF(AD19=0, "-", SUM(AD19)/SUM(AD13,AD14))</f>
        <v>0.7142857142857143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429</v>
      </c>
      <c r="B22" s="947"/>
      <c r="C22" s="947"/>
      <c r="D22" s="947"/>
      <c r="E22" s="947"/>
      <c r="F22" s="948"/>
      <c r="G22" s="984" t="s">
        <v>334</v>
      </c>
      <c r="H22" s="220"/>
      <c r="I22" s="220"/>
      <c r="J22" s="220"/>
      <c r="K22" s="220"/>
      <c r="L22" s="220"/>
      <c r="M22" s="220"/>
      <c r="N22" s="220"/>
      <c r="O22" s="221"/>
      <c r="P22" s="935" t="s">
        <v>430</v>
      </c>
      <c r="Q22" s="220"/>
      <c r="R22" s="220"/>
      <c r="S22" s="220"/>
      <c r="T22" s="220"/>
      <c r="U22" s="220"/>
      <c r="V22" s="221"/>
      <c r="W22" s="935" t="s">
        <v>431</v>
      </c>
      <c r="X22" s="220"/>
      <c r="Y22" s="220"/>
      <c r="Z22" s="220"/>
      <c r="AA22" s="220"/>
      <c r="AB22" s="220"/>
      <c r="AC22" s="221"/>
      <c r="AD22" s="935" t="s">
        <v>333</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566</v>
      </c>
      <c r="H23" s="986"/>
      <c r="I23" s="986"/>
      <c r="J23" s="986"/>
      <c r="K23" s="986"/>
      <c r="L23" s="986"/>
      <c r="M23" s="986"/>
      <c r="N23" s="986"/>
      <c r="O23" s="987"/>
      <c r="P23" s="919">
        <v>1</v>
      </c>
      <c r="Q23" s="920"/>
      <c r="R23" s="920"/>
      <c r="S23" s="920"/>
      <c r="T23" s="920"/>
      <c r="U23" s="920"/>
      <c r="V23" s="936"/>
      <c r="W23" s="919">
        <v>1</v>
      </c>
      <c r="X23" s="920"/>
      <c r="Y23" s="920"/>
      <c r="Z23" s="920"/>
      <c r="AA23" s="920"/>
      <c r="AB23" s="920"/>
      <c r="AC23" s="936"/>
      <c r="AD23" s="956" t="s">
        <v>646</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567</v>
      </c>
      <c r="H24" s="938"/>
      <c r="I24" s="938"/>
      <c r="J24" s="938"/>
      <c r="K24" s="938"/>
      <c r="L24" s="938"/>
      <c r="M24" s="938"/>
      <c r="N24" s="938"/>
      <c r="O24" s="939"/>
      <c r="P24" s="657">
        <v>14</v>
      </c>
      <c r="Q24" s="658"/>
      <c r="R24" s="658"/>
      <c r="S24" s="658"/>
      <c r="T24" s="658"/>
      <c r="U24" s="658"/>
      <c r="V24" s="659"/>
      <c r="W24" s="657">
        <v>14</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338</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335</v>
      </c>
      <c r="H29" s="944"/>
      <c r="I29" s="944"/>
      <c r="J29" s="944"/>
      <c r="K29" s="944"/>
      <c r="L29" s="944"/>
      <c r="M29" s="944"/>
      <c r="N29" s="944"/>
      <c r="O29" s="945"/>
      <c r="P29" s="657">
        <f>AK13</f>
        <v>15</v>
      </c>
      <c r="Q29" s="658"/>
      <c r="R29" s="658"/>
      <c r="S29" s="658"/>
      <c r="T29" s="658"/>
      <c r="U29" s="658"/>
      <c r="V29" s="659"/>
      <c r="W29" s="967">
        <f>AR13</f>
        <v>15</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350</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393</v>
      </c>
      <c r="AF30" s="859"/>
      <c r="AG30" s="859"/>
      <c r="AH30" s="860"/>
      <c r="AI30" s="858" t="s">
        <v>415</v>
      </c>
      <c r="AJ30" s="859"/>
      <c r="AK30" s="859"/>
      <c r="AL30" s="860"/>
      <c r="AM30" s="915" t="s">
        <v>420</v>
      </c>
      <c r="AN30" s="915"/>
      <c r="AO30" s="915"/>
      <c r="AP30" s="858"/>
      <c r="AQ30" s="767" t="s">
        <v>234</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235</v>
      </c>
      <c r="AT31" s="133"/>
      <c r="AU31" s="198" t="s">
        <v>645</v>
      </c>
      <c r="AV31" s="198"/>
      <c r="AW31" s="398" t="s">
        <v>181</v>
      </c>
      <c r="AX31" s="399"/>
    </row>
    <row r="32" spans="1:50" ht="36" customHeight="1">
      <c r="A32" s="403"/>
      <c r="B32" s="401"/>
      <c r="C32" s="401"/>
      <c r="D32" s="401"/>
      <c r="E32" s="401"/>
      <c r="F32" s="402"/>
      <c r="G32" s="564" t="s">
        <v>568</v>
      </c>
      <c r="H32" s="565"/>
      <c r="I32" s="565"/>
      <c r="J32" s="565"/>
      <c r="K32" s="565"/>
      <c r="L32" s="565"/>
      <c r="M32" s="565"/>
      <c r="N32" s="565"/>
      <c r="O32" s="566"/>
      <c r="P32" s="104" t="s">
        <v>569</v>
      </c>
      <c r="Q32" s="104"/>
      <c r="R32" s="104"/>
      <c r="S32" s="104"/>
      <c r="T32" s="104"/>
      <c r="U32" s="104"/>
      <c r="V32" s="104"/>
      <c r="W32" s="104"/>
      <c r="X32" s="105"/>
      <c r="Y32" s="474" t="s">
        <v>12</v>
      </c>
      <c r="Z32" s="534"/>
      <c r="AA32" s="535"/>
      <c r="AB32" s="464" t="s">
        <v>14</v>
      </c>
      <c r="AC32" s="464"/>
      <c r="AD32" s="464"/>
      <c r="AE32" s="216">
        <v>74</v>
      </c>
      <c r="AF32" s="217"/>
      <c r="AG32" s="217"/>
      <c r="AH32" s="217"/>
      <c r="AI32" s="216">
        <v>77</v>
      </c>
      <c r="AJ32" s="217"/>
      <c r="AK32" s="217"/>
      <c r="AL32" s="217"/>
      <c r="AM32" s="216">
        <v>78</v>
      </c>
      <c r="AN32" s="217"/>
      <c r="AO32" s="217"/>
      <c r="AP32" s="217"/>
      <c r="AQ32" s="340" t="s">
        <v>645</v>
      </c>
      <c r="AR32" s="206"/>
      <c r="AS32" s="206"/>
      <c r="AT32" s="341"/>
      <c r="AU32" s="217" t="s">
        <v>645</v>
      </c>
      <c r="AV32" s="217"/>
      <c r="AW32" s="217"/>
      <c r="AX32" s="219"/>
    </row>
    <row r="33" spans="1:50" ht="36"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14</v>
      </c>
      <c r="AC33" s="526"/>
      <c r="AD33" s="526"/>
      <c r="AE33" s="216">
        <v>80</v>
      </c>
      <c r="AF33" s="217"/>
      <c r="AG33" s="217"/>
      <c r="AH33" s="217"/>
      <c r="AI33" s="216">
        <v>80</v>
      </c>
      <c r="AJ33" s="217"/>
      <c r="AK33" s="217"/>
      <c r="AL33" s="217"/>
      <c r="AM33" s="216">
        <v>80</v>
      </c>
      <c r="AN33" s="217"/>
      <c r="AO33" s="217"/>
      <c r="AP33" s="217"/>
      <c r="AQ33" s="340">
        <v>80</v>
      </c>
      <c r="AR33" s="206"/>
      <c r="AS33" s="206"/>
      <c r="AT33" s="341"/>
      <c r="AU33" s="217" t="s">
        <v>645</v>
      </c>
      <c r="AV33" s="217"/>
      <c r="AW33" s="217"/>
      <c r="AX33" s="219"/>
    </row>
    <row r="34" spans="1:50" ht="36"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92.5</v>
      </c>
      <c r="AF34" s="217"/>
      <c r="AG34" s="217"/>
      <c r="AH34" s="217"/>
      <c r="AI34" s="216">
        <v>96.2</v>
      </c>
      <c r="AJ34" s="217"/>
      <c r="AK34" s="217"/>
      <c r="AL34" s="217"/>
      <c r="AM34" s="216">
        <v>97.5</v>
      </c>
      <c r="AN34" s="217"/>
      <c r="AO34" s="217"/>
      <c r="AP34" s="217"/>
      <c r="AQ34" s="340" t="s">
        <v>645</v>
      </c>
      <c r="AR34" s="206"/>
      <c r="AS34" s="206"/>
      <c r="AT34" s="341"/>
      <c r="AU34" s="217" t="s">
        <v>645</v>
      </c>
      <c r="AV34" s="217"/>
      <c r="AW34" s="217"/>
      <c r="AX34" s="219"/>
    </row>
    <row r="35" spans="1:50" ht="23.25" customHeight="1">
      <c r="A35" s="224" t="s">
        <v>381</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350</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393</v>
      </c>
      <c r="AF37" s="243"/>
      <c r="AG37" s="243"/>
      <c r="AH37" s="244"/>
      <c r="AI37" s="242" t="s">
        <v>391</v>
      </c>
      <c r="AJ37" s="243"/>
      <c r="AK37" s="243"/>
      <c r="AL37" s="244"/>
      <c r="AM37" s="248" t="s">
        <v>420</v>
      </c>
      <c r="AN37" s="248"/>
      <c r="AO37" s="248"/>
      <c r="AP37" s="248"/>
      <c r="AQ37" s="150" t="s">
        <v>234</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235</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350</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393</v>
      </c>
      <c r="AF44" s="243"/>
      <c r="AG44" s="243"/>
      <c r="AH44" s="244"/>
      <c r="AI44" s="242" t="s">
        <v>391</v>
      </c>
      <c r="AJ44" s="243"/>
      <c r="AK44" s="243"/>
      <c r="AL44" s="244"/>
      <c r="AM44" s="248" t="s">
        <v>420</v>
      </c>
      <c r="AN44" s="248"/>
      <c r="AO44" s="248"/>
      <c r="AP44" s="248"/>
      <c r="AQ44" s="150" t="s">
        <v>234</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350</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393</v>
      </c>
      <c r="AF51" s="243"/>
      <c r="AG51" s="243"/>
      <c r="AH51" s="244"/>
      <c r="AI51" s="242" t="s">
        <v>391</v>
      </c>
      <c r="AJ51" s="243"/>
      <c r="AK51" s="243"/>
      <c r="AL51" s="244"/>
      <c r="AM51" s="248" t="s">
        <v>420</v>
      </c>
      <c r="AN51" s="248"/>
      <c r="AO51" s="248"/>
      <c r="AP51" s="248"/>
      <c r="AQ51" s="150" t="s">
        <v>234</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350</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393</v>
      </c>
      <c r="AF58" s="243"/>
      <c r="AG58" s="243"/>
      <c r="AH58" s="244"/>
      <c r="AI58" s="242" t="s">
        <v>391</v>
      </c>
      <c r="AJ58" s="243"/>
      <c r="AK58" s="243"/>
      <c r="AL58" s="244"/>
      <c r="AM58" s="248" t="s">
        <v>420</v>
      </c>
      <c r="AN58" s="248"/>
      <c r="AO58" s="248"/>
      <c r="AP58" s="248"/>
      <c r="AQ58" s="150" t="s">
        <v>234</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351</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346</v>
      </c>
      <c r="X65" s="491"/>
      <c r="Y65" s="494"/>
      <c r="Z65" s="494"/>
      <c r="AA65" s="495"/>
      <c r="AB65" s="236" t="s">
        <v>11</v>
      </c>
      <c r="AC65" s="237"/>
      <c r="AD65" s="238"/>
      <c r="AE65" s="242" t="s">
        <v>393</v>
      </c>
      <c r="AF65" s="243"/>
      <c r="AG65" s="243"/>
      <c r="AH65" s="244"/>
      <c r="AI65" s="242" t="s">
        <v>391</v>
      </c>
      <c r="AJ65" s="243"/>
      <c r="AK65" s="243"/>
      <c r="AL65" s="244"/>
      <c r="AM65" s="248" t="s">
        <v>420</v>
      </c>
      <c r="AN65" s="248"/>
      <c r="AO65" s="248"/>
      <c r="AP65" s="248"/>
      <c r="AQ65" s="236" t="s">
        <v>234</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349</v>
      </c>
      <c r="AX66" s="252"/>
    </row>
    <row r="67" spans="1:50" ht="23.25" hidden="1" customHeight="1">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356</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351</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393</v>
      </c>
      <c r="AF73" s="243"/>
      <c r="AG73" s="243"/>
      <c r="AH73" s="244"/>
      <c r="AI73" s="242" t="s">
        <v>391</v>
      </c>
      <c r="AJ73" s="243"/>
      <c r="AK73" s="243"/>
      <c r="AL73" s="244"/>
      <c r="AM73" s="248" t="s">
        <v>420</v>
      </c>
      <c r="AN73" s="248"/>
      <c r="AO73" s="248"/>
      <c r="AP73" s="248"/>
      <c r="AQ73" s="158" t="s">
        <v>234</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c r="A75" s="512"/>
      <c r="B75" s="513"/>
      <c r="C75" s="513"/>
      <c r="D75" s="513"/>
      <c r="E75" s="513"/>
      <c r="F75" s="514"/>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384</v>
      </c>
      <c r="B78" s="335"/>
      <c r="C78" s="335"/>
      <c r="D78" s="335"/>
      <c r="E78" s="332" t="s">
        <v>329</v>
      </c>
      <c r="F78" s="333"/>
      <c r="G78" s="56" t="s">
        <v>237</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345</v>
      </c>
      <c r="AP79" s="277"/>
      <c r="AQ79" s="277"/>
      <c r="AR79" s="80" t="s">
        <v>343</v>
      </c>
      <c r="AS79" s="276"/>
      <c r="AT79" s="277"/>
      <c r="AU79" s="277"/>
      <c r="AV79" s="277"/>
      <c r="AW79" s="277"/>
      <c r="AX79" s="980"/>
    </row>
    <row r="80" spans="1:50" ht="18.75" hidden="1" customHeight="1">
      <c r="A80" s="864" t="s">
        <v>147</v>
      </c>
      <c r="B80" s="527" t="s">
        <v>342</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234</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234</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393</v>
      </c>
      <c r="AF100" s="543"/>
      <c r="AG100" s="543"/>
      <c r="AH100" s="544"/>
      <c r="AI100" s="542" t="s">
        <v>413</v>
      </c>
      <c r="AJ100" s="543"/>
      <c r="AK100" s="543"/>
      <c r="AL100" s="544"/>
      <c r="AM100" s="542" t="s">
        <v>420</v>
      </c>
      <c r="AN100" s="543"/>
      <c r="AO100" s="543"/>
      <c r="AP100" s="544"/>
      <c r="AQ100" s="318" t="s">
        <v>433</v>
      </c>
      <c r="AR100" s="319"/>
      <c r="AS100" s="319"/>
      <c r="AT100" s="320"/>
      <c r="AU100" s="318" t="s">
        <v>434</v>
      </c>
      <c r="AV100" s="319"/>
      <c r="AW100" s="319"/>
      <c r="AX100" s="321"/>
    </row>
    <row r="101" spans="1:60" ht="23.25" customHeight="1">
      <c r="A101" s="425"/>
      <c r="B101" s="426"/>
      <c r="C101" s="426"/>
      <c r="D101" s="426"/>
      <c r="E101" s="426"/>
      <c r="F101" s="427"/>
      <c r="G101" s="104" t="s">
        <v>571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572</v>
      </c>
      <c r="AC101" s="464"/>
      <c r="AD101" s="464"/>
      <c r="AE101" s="216">
        <v>43</v>
      </c>
      <c r="AF101" s="217"/>
      <c r="AG101" s="217"/>
      <c r="AH101" s="218"/>
      <c r="AI101" s="216">
        <v>36</v>
      </c>
      <c r="AJ101" s="217"/>
      <c r="AK101" s="217"/>
      <c r="AL101" s="218"/>
      <c r="AM101" s="216">
        <v>33</v>
      </c>
      <c r="AN101" s="217"/>
      <c r="AO101" s="217"/>
      <c r="AP101" s="218"/>
      <c r="AQ101" s="216" t="s">
        <v>409</v>
      </c>
      <c r="AR101" s="217"/>
      <c r="AS101" s="217"/>
      <c r="AT101" s="218"/>
      <c r="AU101" s="216" t="s">
        <v>409</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573</v>
      </c>
      <c r="AC102" s="464"/>
      <c r="AD102" s="464"/>
      <c r="AE102" s="421">
        <v>46</v>
      </c>
      <c r="AF102" s="421"/>
      <c r="AG102" s="421"/>
      <c r="AH102" s="421"/>
      <c r="AI102" s="421">
        <v>33</v>
      </c>
      <c r="AJ102" s="421"/>
      <c r="AK102" s="421"/>
      <c r="AL102" s="421"/>
      <c r="AM102" s="421">
        <v>37</v>
      </c>
      <c r="AN102" s="421"/>
      <c r="AO102" s="421"/>
      <c r="AP102" s="421"/>
      <c r="AQ102" s="271">
        <v>24</v>
      </c>
      <c r="AR102" s="272"/>
      <c r="AS102" s="272"/>
      <c r="AT102" s="317"/>
      <c r="AU102" s="271">
        <v>24</v>
      </c>
      <c r="AV102" s="272"/>
      <c r="AW102" s="272"/>
      <c r="AX102" s="317"/>
    </row>
    <row r="103" spans="1:60" ht="31.5" customHeight="1">
      <c r="A103" s="422" t="s">
        <v>352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393</v>
      </c>
      <c r="AF103" s="419"/>
      <c r="AG103" s="419"/>
      <c r="AH103" s="420"/>
      <c r="AI103" s="418" t="s">
        <v>391</v>
      </c>
      <c r="AJ103" s="419"/>
      <c r="AK103" s="419"/>
      <c r="AL103" s="420"/>
      <c r="AM103" s="418" t="s">
        <v>420</v>
      </c>
      <c r="AN103" s="419"/>
      <c r="AO103" s="419"/>
      <c r="AP103" s="420"/>
      <c r="AQ103" s="282" t="s">
        <v>433</v>
      </c>
      <c r="AR103" s="283"/>
      <c r="AS103" s="283"/>
      <c r="AT103" s="322"/>
      <c r="AU103" s="282" t="s">
        <v>434</v>
      </c>
      <c r="AV103" s="283"/>
      <c r="AW103" s="283"/>
      <c r="AX103" s="284"/>
    </row>
    <row r="104" spans="1:60" ht="23.25" customHeight="1">
      <c r="A104" s="425"/>
      <c r="B104" s="426"/>
      <c r="C104" s="426"/>
      <c r="D104" s="426"/>
      <c r="E104" s="426"/>
      <c r="F104" s="427"/>
      <c r="G104" s="104" t="s">
        <v>574</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575</v>
      </c>
      <c r="AC104" s="549"/>
      <c r="AD104" s="550"/>
      <c r="AE104" s="216">
        <v>37</v>
      </c>
      <c r="AF104" s="217"/>
      <c r="AG104" s="217"/>
      <c r="AH104" s="218"/>
      <c r="AI104" s="216">
        <v>28</v>
      </c>
      <c r="AJ104" s="217"/>
      <c r="AK104" s="217"/>
      <c r="AL104" s="218"/>
      <c r="AM104" s="216">
        <v>30</v>
      </c>
      <c r="AN104" s="217"/>
      <c r="AO104" s="217"/>
      <c r="AP104" s="218"/>
      <c r="AQ104" s="216" t="s">
        <v>409</v>
      </c>
      <c r="AR104" s="217"/>
      <c r="AS104" s="217"/>
      <c r="AT104" s="218"/>
      <c r="AU104" s="216" t="s">
        <v>409</v>
      </c>
      <c r="AV104" s="217"/>
      <c r="AW104" s="217"/>
      <c r="AX104" s="218"/>
    </row>
    <row r="105" spans="1:60" ht="23.25"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576</v>
      </c>
      <c r="AC105" s="472"/>
      <c r="AD105" s="473"/>
      <c r="AE105" s="421">
        <v>20</v>
      </c>
      <c r="AF105" s="421"/>
      <c r="AG105" s="421"/>
      <c r="AH105" s="421"/>
      <c r="AI105" s="421">
        <v>24</v>
      </c>
      <c r="AJ105" s="421"/>
      <c r="AK105" s="421"/>
      <c r="AL105" s="421"/>
      <c r="AM105" s="421">
        <v>36</v>
      </c>
      <c r="AN105" s="421"/>
      <c r="AO105" s="421"/>
      <c r="AP105" s="421"/>
      <c r="AQ105" s="216">
        <v>11</v>
      </c>
      <c r="AR105" s="217"/>
      <c r="AS105" s="217"/>
      <c r="AT105" s="218"/>
      <c r="AU105" s="271">
        <v>11</v>
      </c>
      <c r="AV105" s="272"/>
      <c r="AW105" s="272"/>
      <c r="AX105" s="317"/>
    </row>
    <row r="106" spans="1:60" ht="31.5" customHeight="1">
      <c r="A106" s="422" t="s">
        <v>352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393</v>
      </c>
      <c r="AF106" s="419"/>
      <c r="AG106" s="419"/>
      <c r="AH106" s="420"/>
      <c r="AI106" s="418" t="s">
        <v>391</v>
      </c>
      <c r="AJ106" s="419"/>
      <c r="AK106" s="419"/>
      <c r="AL106" s="420"/>
      <c r="AM106" s="418" t="s">
        <v>420</v>
      </c>
      <c r="AN106" s="419"/>
      <c r="AO106" s="419"/>
      <c r="AP106" s="420"/>
      <c r="AQ106" s="282" t="s">
        <v>433</v>
      </c>
      <c r="AR106" s="283"/>
      <c r="AS106" s="283"/>
      <c r="AT106" s="322"/>
      <c r="AU106" s="282" t="s">
        <v>434</v>
      </c>
      <c r="AV106" s="283"/>
      <c r="AW106" s="283"/>
      <c r="AX106" s="284"/>
    </row>
    <row r="107" spans="1:60" ht="23.25" customHeight="1">
      <c r="A107" s="425"/>
      <c r="B107" s="426"/>
      <c r="C107" s="426"/>
      <c r="D107" s="426"/>
      <c r="E107" s="426"/>
      <c r="F107" s="427"/>
      <c r="G107" s="104" t="s">
        <v>639</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577</v>
      </c>
      <c r="AC107" s="549"/>
      <c r="AD107" s="550"/>
      <c r="AE107" s="421">
        <v>26400</v>
      </c>
      <c r="AF107" s="421"/>
      <c r="AG107" s="421"/>
      <c r="AH107" s="421"/>
      <c r="AI107" s="421">
        <v>14130</v>
      </c>
      <c r="AJ107" s="421"/>
      <c r="AK107" s="421"/>
      <c r="AL107" s="421"/>
      <c r="AM107" s="421">
        <v>5300</v>
      </c>
      <c r="AN107" s="421"/>
      <c r="AO107" s="421"/>
      <c r="AP107" s="421"/>
      <c r="AQ107" s="216" t="s">
        <v>409</v>
      </c>
      <c r="AR107" s="217"/>
      <c r="AS107" s="217"/>
      <c r="AT107" s="218"/>
      <c r="AU107" s="216" t="s">
        <v>409</v>
      </c>
      <c r="AV107" s="217"/>
      <c r="AW107" s="217"/>
      <c r="AX107" s="218"/>
    </row>
    <row r="108" spans="1:60" ht="23.25"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577</v>
      </c>
      <c r="AC108" s="472"/>
      <c r="AD108" s="473"/>
      <c r="AE108" s="421">
        <v>16600</v>
      </c>
      <c r="AF108" s="421"/>
      <c r="AG108" s="421"/>
      <c r="AH108" s="421"/>
      <c r="AI108" s="421">
        <v>13600</v>
      </c>
      <c r="AJ108" s="421"/>
      <c r="AK108" s="421"/>
      <c r="AL108" s="421"/>
      <c r="AM108" s="421">
        <v>9570</v>
      </c>
      <c r="AN108" s="421"/>
      <c r="AO108" s="421"/>
      <c r="AP108" s="421"/>
      <c r="AQ108" s="216">
        <v>4250</v>
      </c>
      <c r="AR108" s="217"/>
      <c r="AS108" s="217"/>
      <c r="AT108" s="218"/>
      <c r="AU108" s="271">
        <v>4250</v>
      </c>
      <c r="AV108" s="272"/>
      <c r="AW108" s="272"/>
      <c r="AX108" s="317"/>
    </row>
    <row r="109" spans="1:60" ht="31.5" hidden="1" customHeight="1">
      <c r="A109" s="422" t="s">
        <v>352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393</v>
      </c>
      <c r="AF109" s="419"/>
      <c r="AG109" s="419"/>
      <c r="AH109" s="420"/>
      <c r="AI109" s="418" t="s">
        <v>391</v>
      </c>
      <c r="AJ109" s="419"/>
      <c r="AK109" s="419"/>
      <c r="AL109" s="420"/>
      <c r="AM109" s="418" t="s">
        <v>420</v>
      </c>
      <c r="AN109" s="419"/>
      <c r="AO109" s="419"/>
      <c r="AP109" s="420"/>
      <c r="AQ109" s="282" t="s">
        <v>433</v>
      </c>
      <c r="AR109" s="283"/>
      <c r="AS109" s="283"/>
      <c r="AT109" s="322"/>
      <c r="AU109" s="282" t="s">
        <v>434</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393</v>
      </c>
      <c r="AF112" s="419"/>
      <c r="AG112" s="419"/>
      <c r="AH112" s="420"/>
      <c r="AI112" s="418" t="s">
        <v>391</v>
      </c>
      <c r="AJ112" s="419"/>
      <c r="AK112" s="419"/>
      <c r="AL112" s="420"/>
      <c r="AM112" s="418" t="s">
        <v>420</v>
      </c>
      <c r="AN112" s="419"/>
      <c r="AO112" s="419"/>
      <c r="AP112" s="420"/>
      <c r="AQ112" s="282" t="s">
        <v>433</v>
      </c>
      <c r="AR112" s="283"/>
      <c r="AS112" s="283"/>
      <c r="AT112" s="322"/>
      <c r="AU112" s="282" t="s">
        <v>434</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393</v>
      </c>
      <c r="AF115" s="419"/>
      <c r="AG115" s="419"/>
      <c r="AH115" s="420"/>
      <c r="AI115" s="418" t="s">
        <v>391</v>
      </c>
      <c r="AJ115" s="419"/>
      <c r="AK115" s="419"/>
      <c r="AL115" s="420"/>
      <c r="AM115" s="418" t="s">
        <v>420</v>
      </c>
      <c r="AN115" s="419"/>
      <c r="AO115" s="419"/>
      <c r="AP115" s="420"/>
      <c r="AQ115" s="591" t="s">
        <v>435</v>
      </c>
      <c r="AR115" s="592"/>
      <c r="AS115" s="592"/>
      <c r="AT115" s="592"/>
      <c r="AU115" s="592"/>
      <c r="AV115" s="592"/>
      <c r="AW115" s="592"/>
      <c r="AX115" s="593"/>
    </row>
    <row r="116" spans="1:50" ht="23.25" customHeight="1">
      <c r="A116" s="442"/>
      <c r="B116" s="443"/>
      <c r="C116" s="443"/>
      <c r="D116" s="443"/>
      <c r="E116" s="443"/>
      <c r="F116" s="444"/>
      <c r="G116" s="393" t="s">
        <v>640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578</v>
      </c>
      <c r="AC116" s="466"/>
      <c r="AD116" s="467"/>
      <c r="AE116" s="421">
        <v>80</v>
      </c>
      <c r="AF116" s="421"/>
      <c r="AG116" s="421"/>
      <c r="AH116" s="421"/>
      <c r="AI116" s="421">
        <v>150</v>
      </c>
      <c r="AJ116" s="421"/>
      <c r="AK116" s="421"/>
      <c r="AL116" s="421"/>
      <c r="AM116" s="421">
        <v>89</v>
      </c>
      <c r="AN116" s="421"/>
      <c r="AO116" s="421"/>
      <c r="AP116" s="421"/>
      <c r="AQ116" s="216">
        <v>191</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579</v>
      </c>
      <c r="AC117" s="476"/>
      <c r="AD117" s="477"/>
      <c r="AE117" s="554" t="s">
        <v>644</v>
      </c>
      <c r="AF117" s="554"/>
      <c r="AG117" s="554"/>
      <c r="AH117" s="554"/>
      <c r="AI117" s="554" t="s">
        <v>643</v>
      </c>
      <c r="AJ117" s="554"/>
      <c r="AK117" s="554"/>
      <c r="AL117" s="554"/>
      <c r="AM117" s="554" t="s">
        <v>641</v>
      </c>
      <c r="AN117" s="554"/>
      <c r="AO117" s="554"/>
      <c r="AP117" s="554"/>
      <c r="AQ117" s="554" t="s">
        <v>642</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393</v>
      </c>
      <c r="AF118" s="419"/>
      <c r="AG118" s="419"/>
      <c r="AH118" s="420"/>
      <c r="AI118" s="418" t="s">
        <v>391</v>
      </c>
      <c r="AJ118" s="419"/>
      <c r="AK118" s="419"/>
      <c r="AL118" s="420"/>
      <c r="AM118" s="418" t="s">
        <v>420</v>
      </c>
      <c r="AN118" s="419"/>
      <c r="AO118" s="419"/>
      <c r="AP118" s="420"/>
      <c r="AQ118" s="591" t="s">
        <v>435</v>
      </c>
      <c r="AR118" s="592"/>
      <c r="AS118" s="592"/>
      <c r="AT118" s="592"/>
      <c r="AU118" s="592"/>
      <c r="AV118" s="592"/>
      <c r="AW118" s="592"/>
      <c r="AX118" s="593"/>
    </row>
    <row r="119" spans="1:50" ht="23.25" hidden="1" customHeight="1">
      <c r="A119" s="442"/>
      <c r="B119" s="443"/>
      <c r="C119" s="443"/>
      <c r="D119" s="443"/>
      <c r="E119" s="443"/>
      <c r="F119" s="444"/>
      <c r="G119" s="393" t="s">
        <v>360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359</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393</v>
      </c>
      <c r="AF121" s="419"/>
      <c r="AG121" s="419"/>
      <c r="AH121" s="420"/>
      <c r="AI121" s="418" t="s">
        <v>391</v>
      </c>
      <c r="AJ121" s="419"/>
      <c r="AK121" s="419"/>
      <c r="AL121" s="420"/>
      <c r="AM121" s="418" t="s">
        <v>420</v>
      </c>
      <c r="AN121" s="419"/>
      <c r="AO121" s="419"/>
      <c r="AP121" s="420"/>
      <c r="AQ121" s="591" t="s">
        <v>435</v>
      </c>
      <c r="AR121" s="592"/>
      <c r="AS121" s="592"/>
      <c r="AT121" s="592"/>
      <c r="AU121" s="592"/>
      <c r="AV121" s="592"/>
      <c r="AW121" s="592"/>
      <c r="AX121" s="593"/>
    </row>
    <row r="122" spans="1:50" ht="23.25" hidden="1" customHeight="1">
      <c r="A122" s="442"/>
      <c r="B122" s="443"/>
      <c r="C122" s="443"/>
      <c r="D122" s="443"/>
      <c r="E122" s="443"/>
      <c r="F122" s="444"/>
      <c r="G122" s="393" t="s">
        <v>361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393</v>
      </c>
      <c r="AF124" s="419"/>
      <c r="AG124" s="419"/>
      <c r="AH124" s="420"/>
      <c r="AI124" s="418" t="s">
        <v>391</v>
      </c>
      <c r="AJ124" s="419"/>
      <c r="AK124" s="419"/>
      <c r="AL124" s="420"/>
      <c r="AM124" s="418" t="s">
        <v>420</v>
      </c>
      <c r="AN124" s="419"/>
      <c r="AO124" s="419"/>
      <c r="AP124" s="420"/>
      <c r="AQ124" s="591" t="s">
        <v>435</v>
      </c>
      <c r="AR124" s="592"/>
      <c r="AS124" s="592"/>
      <c r="AT124" s="592"/>
      <c r="AU124" s="592"/>
      <c r="AV124" s="592"/>
      <c r="AW124" s="592"/>
      <c r="AX124" s="593"/>
    </row>
    <row r="125" spans="1:50" ht="23.25" hidden="1" customHeight="1">
      <c r="A125" s="442"/>
      <c r="B125" s="443"/>
      <c r="C125" s="443"/>
      <c r="D125" s="443"/>
      <c r="E125" s="443"/>
      <c r="F125" s="444"/>
      <c r="G125" s="393" t="s">
        <v>361</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393</v>
      </c>
      <c r="AF127" s="419"/>
      <c r="AG127" s="419"/>
      <c r="AH127" s="420"/>
      <c r="AI127" s="418" t="s">
        <v>391</v>
      </c>
      <c r="AJ127" s="419"/>
      <c r="AK127" s="419"/>
      <c r="AL127" s="420"/>
      <c r="AM127" s="418" t="s">
        <v>420</v>
      </c>
      <c r="AN127" s="419"/>
      <c r="AO127" s="419"/>
      <c r="AP127" s="420"/>
      <c r="AQ127" s="591" t="s">
        <v>435</v>
      </c>
      <c r="AR127" s="592"/>
      <c r="AS127" s="592"/>
      <c r="AT127" s="592"/>
      <c r="AU127" s="592"/>
      <c r="AV127" s="592"/>
      <c r="AW127" s="592"/>
      <c r="AX127" s="593"/>
    </row>
    <row r="128" spans="1:50" ht="23.25" hidden="1" customHeight="1">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408</v>
      </c>
      <c r="B130" s="184"/>
      <c r="C130" s="183" t="s">
        <v>238</v>
      </c>
      <c r="D130" s="184"/>
      <c r="E130" s="168" t="s">
        <v>267</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266</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234</v>
      </c>
      <c r="AR132" s="151"/>
      <c r="AS132" s="151"/>
      <c r="AT132" s="152"/>
      <c r="AU132" s="195" t="s">
        <v>250</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645</v>
      </c>
      <c r="AR133" s="198"/>
      <c r="AS133" s="132" t="s">
        <v>235</v>
      </c>
      <c r="AT133" s="133"/>
      <c r="AU133" s="199" t="s">
        <v>645</v>
      </c>
      <c r="AV133" s="199"/>
      <c r="AW133" s="132" t="s">
        <v>181</v>
      </c>
      <c r="AX133" s="194"/>
    </row>
    <row r="134" spans="1:50" ht="39.75" customHeight="1">
      <c r="A134" s="188"/>
      <c r="B134" s="185"/>
      <c r="C134" s="179"/>
      <c r="D134" s="185"/>
      <c r="E134" s="179"/>
      <c r="F134" s="180"/>
      <c r="G134" s="103" t="s">
        <v>582</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573</v>
      </c>
      <c r="AC134" s="204"/>
      <c r="AD134" s="204"/>
      <c r="AE134" s="205">
        <v>43</v>
      </c>
      <c r="AF134" s="206"/>
      <c r="AG134" s="206"/>
      <c r="AH134" s="206"/>
      <c r="AI134" s="205">
        <v>36</v>
      </c>
      <c r="AJ134" s="206"/>
      <c r="AK134" s="206"/>
      <c r="AL134" s="206"/>
      <c r="AM134" s="205">
        <v>33</v>
      </c>
      <c r="AN134" s="206"/>
      <c r="AO134" s="206"/>
      <c r="AP134" s="206"/>
      <c r="AQ134" s="205" t="s">
        <v>645</v>
      </c>
      <c r="AR134" s="206"/>
      <c r="AS134" s="206"/>
      <c r="AT134" s="206"/>
      <c r="AU134" s="205" t="s">
        <v>645</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573</v>
      </c>
      <c r="AC135" s="212"/>
      <c r="AD135" s="212"/>
      <c r="AE135" s="205">
        <v>20</v>
      </c>
      <c r="AF135" s="206"/>
      <c r="AG135" s="206"/>
      <c r="AH135" s="206"/>
      <c r="AI135" s="205">
        <v>20</v>
      </c>
      <c r="AJ135" s="206"/>
      <c r="AK135" s="206"/>
      <c r="AL135" s="206"/>
      <c r="AM135" s="205">
        <v>20</v>
      </c>
      <c r="AN135" s="206"/>
      <c r="AO135" s="206"/>
      <c r="AP135" s="206"/>
      <c r="AQ135" s="205">
        <v>20</v>
      </c>
      <c r="AR135" s="206"/>
      <c r="AS135" s="206"/>
      <c r="AT135" s="206"/>
      <c r="AU135" s="205" t="s">
        <v>645</v>
      </c>
      <c r="AV135" s="206"/>
      <c r="AW135" s="206"/>
      <c r="AX135" s="207"/>
    </row>
    <row r="136" spans="1:50" ht="18.75" hidden="1" customHeight="1">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234</v>
      </c>
      <c r="AR136" s="151"/>
      <c r="AS136" s="151"/>
      <c r="AT136" s="152"/>
      <c r="AU136" s="195" t="s">
        <v>250</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234</v>
      </c>
      <c r="AR140" s="151"/>
      <c r="AS140" s="151"/>
      <c r="AT140" s="152"/>
      <c r="AU140" s="195" t="s">
        <v>250</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234</v>
      </c>
      <c r="AR144" s="151"/>
      <c r="AS144" s="151"/>
      <c r="AT144" s="152"/>
      <c r="AU144" s="195" t="s">
        <v>250</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234</v>
      </c>
      <c r="AR148" s="151"/>
      <c r="AS148" s="151"/>
      <c r="AT148" s="152"/>
      <c r="AU148" s="195" t="s">
        <v>250</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251</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251</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251</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251</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251</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234</v>
      </c>
      <c r="AR192" s="151"/>
      <c r="AS192" s="151"/>
      <c r="AT192" s="152"/>
      <c r="AU192" s="195" t="s">
        <v>250</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234</v>
      </c>
      <c r="AR196" s="151"/>
      <c r="AS196" s="151"/>
      <c r="AT196" s="152"/>
      <c r="AU196" s="195" t="s">
        <v>250</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234</v>
      </c>
      <c r="AR200" s="151"/>
      <c r="AS200" s="151"/>
      <c r="AT200" s="152"/>
      <c r="AU200" s="195" t="s">
        <v>250</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234</v>
      </c>
      <c r="AR204" s="151"/>
      <c r="AS204" s="151"/>
      <c r="AT204" s="152"/>
      <c r="AU204" s="195" t="s">
        <v>250</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234</v>
      </c>
      <c r="AR208" s="151"/>
      <c r="AS208" s="151"/>
      <c r="AT208" s="152"/>
      <c r="AU208" s="195" t="s">
        <v>250</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251</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251</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251</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251</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251</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234</v>
      </c>
      <c r="AR252" s="151"/>
      <c r="AS252" s="151"/>
      <c r="AT252" s="152"/>
      <c r="AU252" s="195" t="s">
        <v>250</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234</v>
      </c>
      <c r="AR256" s="151"/>
      <c r="AS256" s="151"/>
      <c r="AT256" s="152"/>
      <c r="AU256" s="195" t="s">
        <v>250</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234</v>
      </c>
      <c r="AR260" s="151"/>
      <c r="AS260" s="151"/>
      <c r="AT260" s="152"/>
      <c r="AU260" s="195" t="s">
        <v>250</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234</v>
      </c>
      <c r="AR264" s="129"/>
      <c r="AS264" s="129"/>
      <c r="AT264" s="130"/>
      <c r="AU264" s="135" t="s">
        <v>250</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234</v>
      </c>
      <c r="AR268" s="151"/>
      <c r="AS268" s="151"/>
      <c r="AT268" s="152"/>
      <c r="AU268" s="195" t="s">
        <v>250</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251</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251</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251</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251</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251</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234</v>
      </c>
      <c r="AR312" s="151"/>
      <c r="AS312" s="151"/>
      <c r="AT312" s="152"/>
      <c r="AU312" s="195" t="s">
        <v>250</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234</v>
      </c>
      <c r="AR316" s="151"/>
      <c r="AS316" s="151"/>
      <c r="AT316" s="152"/>
      <c r="AU316" s="195" t="s">
        <v>250</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234</v>
      </c>
      <c r="AR320" s="151"/>
      <c r="AS320" s="151"/>
      <c r="AT320" s="152"/>
      <c r="AU320" s="195" t="s">
        <v>250</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234</v>
      </c>
      <c r="AR324" s="151"/>
      <c r="AS324" s="151"/>
      <c r="AT324" s="152"/>
      <c r="AU324" s="195" t="s">
        <v>250</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234</v>
      </c>
      <c r="AR328" s="151"/>
      <c r="AS328" s="151"/>
      <c r="AT328" s="152"/>
      <c r="AU328" s="195" t="s">
        <v>250</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251</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251</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251</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251</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251</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234</v>
      </c>
      <c r="AR372" s="151"/>
      <c r="AS372" s="151"/>
      <c r="AT372" s="152"/>
      <c r="AU372" s="195" t="s">
        <v>250</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234</v>
      </c>
      <c r="AR376" s="151"/>
      <c r="AS376" s="151"/>
      <c r="AT376" s="152"/>
      <c r="AU376" s="195" t="s">
        <v>250</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234</v>
      </c>
      <c r="AR380" s="151"/>
      <c r="AS380" s="151"/>
      <c r="AT380" s="152"/>
      <c r="AU380" s="195" t="s">
        <v>250</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234</v>
      </c>
      <c r="AR384" s="151"/>
      <c r="AS384" s="151"/>
      <c r="AT384" s="152"/>
      <c r="AU384" s="195" t="s">
        <v>250</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234</v>
      </c>
      <c r="AR388" s="151"/>
      <c r="AS388" s="151"/>
      <c r="AT388" s="152"/>
      <c r="AU388" s="195" t="s">
        <v>250</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251</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251</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251</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251</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251</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423</v>
      </c>
      <c r="D430" s="931"/>
      <c r="E430" s="173" t="s">
        <v>401</v>
      </c>
      <c r="F430" s="898"/>
      <c r="G430" s="899" t="s">
        <v>254</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414</v>
      </c>
      <c r="AJ431" s="339"/>
      <c r="AK431" s="339"/>
      <c r="AL431" s="158"/>
      <c r="AM431" s="339" t="s">
        <v>427</v>
      </c>
      <c r="AN431" s="339"/>
      <c r="AO431" s="339"/>
      <c r="AP431" s="158"/>
      <c r="AQ431" s="158" t="s">
        <v>234</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90"/>
      <c r="AR432" s="199"/>
      <c r="AS432" s="132" t="s">
        <v>235</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414</v>
      </c>
      <c r="AJ436" s="339"/>
      <c r="AK436" s="339"/>
      <c r="AL436" s="158"/>
      <c r="AM436" s="339" t="s">
        <v>427</v>
      </c>
      <c r="AN436" s="339"/>
      <c r="AO436" s="339"/>
      <c r="AP436" s="158"/>
      <c r="AQ436" s="158" t="s">
        <v>234</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414</v>
      </c>
      <c r="AJ441" s="339"/>
      <c r="AK441" s="339"/>
      <c r="AL441" s="158"/>
      <c r="AM441" s="339" t="s">
        <v>427</v>
      </c>
      <c r="AN441" s="339"/>
      <c r="AO441" s="339"/>
      <c r="AP441" s="158"/>
      <c r="AQ441" s="158" t="s">
        <v>234</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414</v>
      </c>
      <c r="AJ446" s="339"/>
      <c r="AK446" s="339"/>
      <c r="AL446" s="158"/>
      <c r="AM446" s="339" t="s">
        <v>427</v>
      </c>
      <c r="AN446" s="339"/>
      <c r="AO446" s="339"/>
      <c r="AP446" s="158"/>
      <c r="AQ446" s="158" t="s">
        <v>234</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414</v>
      </c>
      <c r="AJ451" s="339"/>
      <c r="AK451" s="339"/>
      <c r="AL451" s="158"/>
      <c r="AM451" s="339" t="s">
        <v>427</v>
      </c>
      <c r="AN451" s="339"/>
      <c r="AO451" s="339"/>
      <c r="AP451" s="158"/>
      <c r="AQ451" s="158" t="s">
        <v>234</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414</v>
      </c>
      <c r="AJ456" s="339"/>
      <c r="AK456" s="339"/>
      <c r="AL456" s="158"/>
      <c r="AM456" s="339" t="s">
        <v>427</v>
      </c>
      <c r="AN456" s="339"/>
      <c r="AO456" s="339"/>
      <c r="AP456" s="158"/>
      <c r="AQ456" s="158" t="s">
        <v>234</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0"/>
      <c r="AR457" s="199"/>
      <c r="AS457" s="132" t="s">
        <v>235</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414</v>
      </c>
      <c r="AJ461" s="339"/>
      <c r="AK461" s="339"/>
      <c r="AL461" s="158"/>
      <c r="AM461" s="339" t="s">
        <v>427</v>
      </c>
      <c r="AN461" s="339"/>
      <c r="AO461" s="339"/>
      <c r="AP461" s="158"/>
      <c r="AQ461" s="158" t="s">
        <v>234</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414</v>
      </c>
      <c r="AJ466" s="339"/>
      <c r="AK466" s="339"/>
      <c r="AL466" s="158"/>
      <c r="AM466" s="339" t="s">
        <v>427</v>
      </c>
      <c r="AN466" s="339"/>
      <c r="AO466" s="339"/>
      <c r="AP466" s="158"/>
      <c r="AQ466" s="158" t="s">
        <v>234</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414</v>
      </c>
      <c r="AJ471" s="339"/>
      <c r="AK471" s="339"/>
      <c r="AL471" s="158"/>
      <c r="AM471" s="339" t="s">
        <v>427</v>
      </c>
      <c r="AN471" s="339"/>
      <c r="AO471" s="339"/>
      <c r="AP471" s="158"/>
      <c r="AQ471" s="158" t="s">
        <v>234</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414</v>
      </c>
      <c r="AJ476" s="339"/>
      <c r="AK476" s="339"/>
      <c r="AL476" s="158"/>
      <c r="AM476" s="339" t="s">
        <v>427</v>
      </c>
      <c r="AN476" s="339"/>
      <c r="AO476" s="339"/>
      <c r="AP476" s="158"/>
      <c r="AQ476" s="158" t="s">
        <v>234</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4" hidden="1" customHeight="1">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405</v>
      </c>
      <c r="F484" s="174"/>
      <c r="G484" s="899" t="s">
        <v>254</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414</v>
      </c>
      <c r="AJ485" s="339"/>
      <c r="AK485" s="339"/>
      <c r="AL485" s="158"/>
      <c r="AM485" s="339" t="s">
        <v>427</v>
      </c>
      <c r="AN485" s="339"/>
      <c r="AO485" s="339"/>
      <c r="AP485" s="158"/>
      <c r="AQ485" s="158" t="s">
        <v>234</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414</v>
      </c>
      <c r="AJ490" s="339"/>
      <c r="AK490" s="339"/>
      <c r="AL490" s="158"/>
      <c r="AM490" s="339" t="s">
        <v>427</v>
      </c>
      <c r="AN490" s="339"/>
      <c r="AO490" s="339"/>
      <c r="AP490" s="158"/>
      <c r="AQ490" s="158" t="s">
        <v>234</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414</v>
      </c>
      <c r="AJ495" s="339"/>
      <c r="AK495" s="339"/>
      <c r="AL495" s="158"/>
      <c r="AM495" s="339" t="s">
        <v>427</v>
      </c>
      <c r="AN495" s="339"/>
      <c r="AO495" s="339"/>
      <c r="AP495" s="158"/>
      <c r="AQ495" s="158" t="s">
        <v>234</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414</v>
      </c>
      <c r="AJ500" s="339"/>
      <c r="AK500" s="339"/>
      <c r="AL500" s="158"/>
      <c r="AM500" s="339" t="s">
        <v>427</v>
      </c>
      <c r="AN500" s="339"/>
      <c r="AO500" s="339"/>
      <c r="AP500" s="158"/>
      <c r="AQ500" s="158" t="s">
        <v>234</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414</v>
      </c>
      <c r="AJ505" s="339"/>
      <c r="AK505" s="339"/>
      <c r="AL505" s="158"/>
      <c r="AM505" s="339" t="s">
        <v>427</v>
      </c>
      <c r="AN505" s="339"/>
      <c r="AO505" s="339"/>
      <c r="AP505" s="158"/>
      <c r="AQ505" s="158" t="s">
        <v>234</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414</v>
      </c>
      <c r="AJ510" s="339"/>
      <c r="AK510" s="339"/>
      <c r="AL510" s="158"/>
      <c r="AM510" s="339" t="s">
        <v>427</v>
      </c>
      <c r="AN510" s="339"/>
      <c r="AO510" s="339"/>
      <c r="AP510" s="158"/>
      <c r="AQ510" s="158" t="s">
        <v>234</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414</v>
      </c>
      <c r="AJ515" s="339"/>
      <c r="AK515" s="339"/>
      <c r="AL515" s="158"/>
      <c r="AM515" s="339" t="s">
        <v>427</v>
      </c>
      <c r="AN515" s="339"/>
      <c r="AO515" s="339"/>
      <c r="AP515" s="158"/>
      <c r="AQ515" s="158" t="s">
        <v>234</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414</v>
      </c>
      <c r="AJ520" s="339"/>
      <c r="AK520" s="339"/>
      <c r="AL520" s="158"/>
      <c r="AM520" s="339" t="s">
        <v>427</v>
      </c>
      <c r="AN520" s="339"/>
      <c r="AO520" s="339"/>
      <c r="AP520" s="158"/>
      <c r="AQ520" s="158" t="s">
        <v>234</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414</v>
      </c>
      <c r="AJ525" s="339"/>
      <c r="AK525" s="339"/>
      <c r="AL525" s="158"/>
      <c r="AM525" s="339" t="s">
        <v>427</v>
      </c>
      <c r="AN525" s="339"/>
      <c r="AO525" s="339"/>
      <c r="AP525" s="158"/>
      <c r="AQ525" s="158" t="s">
        <v>234</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414</v>
      </c>
      <c r="AJ530" s="339"/>
      <c r="AK530" s="339"/>
      <c r="AL530" s="158"/>
      <c r="AM530" s="339" t="s">
        <v>427</v>
      </c>
      <c r="AN530" s="339"/>
      <c r="AO530" s="339"/>
      <c r="AP530" s="158"/>
      <c r="AQ530" s="158" t="s">
        <v>234</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4" hidden="1" customHeight="1">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406</v>
      </c>
      <c r="F538" s="174"/>
      <c r="G538" s="899" t="s">
        <v>254</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414</v>
      </c>
      <c r="AJ539" s="339"/>
      <c r="AK539" s="339"/>
      <c r="AL539" s="158"/>
      <c r="AM539" s="339" t="s">
        <v>427</v>
      </c>
      <c r="AN539" s="339"/>
      <c r="AO539" s="339"/>
      <c r="AP539" s="158"/>
      <c r="AQ539" s="158" t="s">
        <v>234</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414</v>
      </c>
      <c r="AJ544" s="339"/>
      <c r="AK544" s="339"/>
      <c r="AL544" s="158"/>
      <c r="AM544" s="339" t="s">
        <v>427</v>
      </c>
      <c r="AN544" s="339"/>
      <c r="AO544" s="339"/>
      <c r="AP544" s="158"/>
      <c r="AQ544" s="158" t="s">
        <v>234</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414</v>
      </c>
      <c r="AJ549" s="339"/>
      <c r="AK549" s="339"/>
      <c r="AL549" s="158"/>
      <c r="AM549" s="339" t="s">
        <v>427</v>
      </c>
      <c r="AN549" s="339"/>
      <c r="AO549" s="339"/>
      <c r="AP549" s="158"/>
      <c r="AQ549" s="158" t="s">
        <v>234</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414</v>
      </c>
      <c r="AJ554" s="339"/>
      <c r="AK554" s="339"/>
      <c r="AL554" s="158"/>
      <c r="AM554" s="339" t="s">
        <v>427</v>
      </c>
      <c r="AN554" s="339"/>
      <c r="AO554" s="339"/>
      <c r="AP554" s="158"/>
      <c r="AQ554" s="158" t="s">
        <v>234</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414</v>
      </c>
      <c r="AJ559" s="339"/>
      <c r="AK559" s="339"/>
      <c r="AL559" s="158"/>
      <c r="AM559" s="339" t="s">
        <v>427</v>
      </c>
      <c r="AN559" s="339"/>
      <c r="AO559" s="339"/>
      <c r="AP559" s="158"/>
      <c r="AQ559" s="158" t="s">
        <v>234</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414</v>
      </c>
      <c r="AJ564" s="339"/>
      <c r="AK564" s="339"/>
      <c r="AL564" s="158"/>
      <c r="AM564" s="339" t="s">
        <v>427</v>
      </c>
      <c r="AN564" s="339"/>
      <c r="AO564" s="339"/>
      <c r="AP564" s="158"/>
      <c r="AQ564" s="158" t="s">
        <v>234</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414</v>
      </c>
      <c r="AJ569" s="339"/>
      <c r="AK569" s="339"/>
      <c r="AL569" s="158"/>
      <c r="AM569" s="339" t="s">
        <v>427</v>
      </c>
      <c r="AN569" s="339"/>
      <c r="AO569" s="339"/>
      <c r="AP569" s="158"/>
      <c r="AQ569" s="158" t="s">
        <v>234</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414</v>
      </c>
      <c r="AJ574" s="339"/>
      <c r="AK574" s="339"/>
      <c r="AL574" s="158"/>
      <c r="AM574" s="339" t="s">
        <v>427</v>
      </c>
      <c r="AN574" s="339"/>
      <c r="AO574" s="339"/>
      <c r="AP574" s="158"/>
      <c r="AQ574" s="158" t="s">
        <v>234</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414</v>
      </c>
      <c r="AJ579" s="339"/>
      <c r="AK579" s="339"/>
      <c r="AL579" s="158"/>
      <c r="AM579" s="339" t="s">
        <v>427</v>
      </c>
      <c r="AN579" s="339"/>
      <c r="AO579" s="339"/>
      <c r="AP579" s="158"/>
      <c r="AQ579" s="158" t="s">
        <v>234</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414</v>
      </c>
      <c r="AJ584" s="339"/>
      <c r="AK584" s="339"/>
      <c r="AL584" s="158"/>
      <c r="AM584" s="339" t="s">
        <v>427</v>
      </c>
      <c r="AN584" s="339"/>
      <c r="AO584" s="339"/>
      <c r="AP584" s="158"/>
      <c r="AQ584" s="158" t="s">
        <v>234</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4" hidden="1" customHeight="1">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405</v>
      </c>
      <c r="F592" s="174"/>
      <c r="G592" s="899" t="s">
        <v>254</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414</v>
      </c>
      <c r="AJ593" s="339"/>
      <c r="AK593" s="339"/>
      <c r="AL593" s="158"/>
      <c r="AM593" s="339" t="s">
        <v>427</v>
      </c>
      <c r="AN593" s="339"/>
      <c r="AO593" s="339"/>
      <c r="AP593" s="158"/>
      <c r="AQ593" s="158" t="s">
        <v>234</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414</v>
      </c>
      <c r="AJ598" s="339"/>
      <c r="AK598" s="339"/>
      <c r="AL598" s="158"/>
      <c r="AM598" s="339" t="s">
        <v>427</v>
      </c>
      <c r="AN598" s="339"/>
      <c r="AO598" s="339"/>
      <c r="AP598" s="158"/>
      <c r="AQ598" s="158" t="s">
        <v>234</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414</v>
      </c>
      <c r="AJ603" s="339"/>
      <c r="AK603" s="339"/>
      <c r="AL603" s="158"/>
      <c r="AM603" s="339" t="s">
        <v>427</v>
      </c>
      <c r="AN603" s="339"/>
      <c r="AO603" s="339"/>
      <c r="AP603" s="158"/>
      <c r="AQ603" s="158" t="s">
        <v>234</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414</v>
      </c>
      <c r="AJ608" s="339"/>
      <c r="AK608" s="339"/>
      <c r="AL608" s="158"/>
      <c r="AM608" s="339" t="s">
        <v>427</v>
      </c>
      <c r="AN608" s="339"/>
      <c r="AO608" s="339"/>
      <c r="AP608" s="158"/>
      <c r="AQ608" s="158" t="s">
        <v>234</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414</v>
      </c>
      <c r="AJ613" s="339"/>
      <c r="AK613" s="339"/>
      <c r="AL613" s="158"/>
      <c r="AM613" s="339" t="s">
        <v>427</v>
      </c>
      <c r="AN613" s="339"/>
      <c r="AO613" s="339"/>
      <c r="AP613" s="158"/>
      <c r="AQ613" s="158" t="s">
        <v>234</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414</v>
      </c>
      <c r="AJ618" s="339"/>
      <c r="AK618" s="339"/>
      <c r="AL618" s="158"/>
      <c r="AM618" s="339" t="s">
        <v>427</v>
      </c>
      <c r="AN618" s="339"/>
      <c r="AO618" s="339"/>
      <c r="AP618" s="158"/>
      <c r="AQ618" s="158" t="s">
        <v>234</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414</v>
      </c>
      <c r="AJ623" s="339"/>
      <c r="AK623" s="339"/>
      <c r="AL623" s="158"/>
      <c r="AM623" s="339" t="s">
        <v>427</v>
      </c>
      <c r="AN623" s="339"/>
      <c r="AO623" s="339"/>
      <c r="AP623" s="158"/>
      <c r="AQ623" s="158" t="s">
        <v>234</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414</v>
      </c>
      <c r="AJ628" s="339"/>
      <c r="AK628" s="339"/>
      <c r="AL628" s="158"/>
      <c r="AM628" s="339" t="s">
        <v>427</v>
      </c>
      <c r="AN628" s="339"/>
      <c r="AO628" s="339"/>
      <c r="AP628" s="158"/>
      <c r="AQ628" s="158" t="s">
        <v>234</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414</v>
      </c>
      <c r="AJ633" s="339"/>
      <c r="AK633" s="339"/>
      <c r="AL633" s="158"/>
      <c r="AM633" s="339" t="s">
        <v>427</v>
      </c>
      <c r="AN633" s="339"/>
      <c r="AO633" s="339"/>
      <c r="AP633" s="158"/>
      <c r="AQ633" s="158" t="s">
        <v>234</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414</v>
      </c>
      <c r="AJ638" s="339"/>
      <c r="AK638" s="339"/>
      <c r="AL638" s="158"/>
      <c r="AM638" s="339" t="s">
        <v>427</v>
      </c>
      <c r="AN638" s="339"/>
      <c r="AO638" s="339"/>
      <c r="AP638" s="158"/>
      <c r="AQ638" s="158" t="s">
        <v>234</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4" hidden="1" customHeight="1">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406</v>
      </c>
      <c r="F646" s="174"/>
      <c r="G646" s="899" t="s">
        <v>254</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414</v>
      </c>
      <c r="AJ647" s="339"/>
      <c r="AK647" s="339"/>
      <c r="AL647" s="158"/>
      <c r="AM647" s="339" t="s">
        <v>427</v>
      </c>
      <c r="AN647" s="339"/>
      <c r="AO647" s="339"/>
      <c r="AP647" s="158"/>
      <c r="AQ647" s="158" t="s">
        <v>234</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414</v>
      </c>
      <c r="AJ652" s="339"/>
      <c r="AK652" s="339"/>
      <c r="AL652" s="158"/>
      <c r="AM652" s="339" t="s">
        <v>427</v>
      </c>
      <c r="AN652" s="339"/>
      <c r="AO652" s="339"/>
      <c r="AP652" s="158"/>
      <c r="AQ652" s="158" t="s">
        <v>234</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414</v>
      </c>
      <c r="AJ657" s="339"/>
      <c r="AK657" s="339"/>
      <c r="AL657" s="158"/>
      <c r="AM657" s="339" t="s">
        <v>427</v>
      </c>
      <c r="AN657" s="339"/>
      <c r="AO657" s="339"/>
      <c r="AP657" s="158"/>
      <c r="AQ657" s="158" t="s">
        <v>234</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414</v>
      </c>
      <c r="AJ662" s="339"/>
      <c r="AK662" s="339"/>
      <c r="AL662" s="158"/>
      <c r="AM662" s="339" t="s">
        <v>427</v>
      </c>
      <c r="AN662" s="339"/>
      <c r="AO662" s="339"/>
      <c r="AP662" s="158"/>
      <c r="AQ662" s="158" t="s">
        <v>234</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414</v>
      </c>
      <c r="AJ667" s="339"/>
      <c r="AK667" s="339"/>
      <c r="AL667" s="158"/>
      <c r="AM667" s="339" t="s">
        <v>427</v>
      </c>
      <c r="AN667" s="339"/>
      <c r="AO667" s="339"/>
      <c r="AP667" s="158"/>
      <c r="AQ667" s="158" t="s">
        <v>234</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414</v>
      </c>
      <c r="AJ672" s="339"/>
      <c r="AK672" s="339"/>
      <c r="AL672" s="158"/>
      <c r="AM672" s="339" t="s">
        <v>427</v>
      </c>
      <c r="AN672" s="339"/>
      <c r="AO672" s="339"/>
      <c r="AP672" s="158"/>
      <c r="AQ672" s="158" t="s">
        <v>234</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414</v>
      </c>
      <c r="AJ677" s="339"/>
      <c r="AK677" s="339"/>
      <c r="AL677" s="158"/>
      <c r="AM677" s="339" t="s">
        <v>427</v>
      </c>
      <c r="AN677" s="339"/>
      <c r="AO677" s="339"/>
      <c r="AP677" s="158"/>
      <c r="AQ677" s="158" t="s">
        <v>234</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414</v>
      </c>
      <c r="AJ682" s="339"/>
      <c r="AK682" s="339"/>
      <c r="AL682" s="158"/>
      <c r="AM682" s="339" t="s">
        <v>427</v>
      </c>
      <c r="AN682" s="339"/>
      <c r="AO682" s="339"/>
      <c r="AP682" s="158"/>
      <c r="AQ682" s="158" t="s">
        <v>234</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414</v>
      </c>
      <c r="AJ687" s="339"/>
      <c r="AK687" s="339"/>
      <c r="AL687" s="158"/>
      <c r="AM687" s="339" t="s">
        <v>427</v>
      </c>
      <c r="AN687" s="339"/>
      <c r="AO687" s="339"/>
      <c r="AP687" s="158"/>
      <c r="AQ687" s="158" t="s">
        <v>234</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414</v>
      </c>
      <c r="AJ692" s="339"/>
      <c r="AK692" s="339"/>
      <c r="AL692" s="158"/>
      <c r="AM692" s="339" t="s">
        <v>427</v>
      </c>
      <c r="AN692" s="339"/>
      <c r="AO692" s="339"/>
      <c r="AP692" s="158"/>
      <c r="AQ692" s="158" t="s">
        <v>234</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4" hidden="1" customHeight="1">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4"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562</v>
      </c>
      <c r="AE702" s="346"/>
      <c r="AF702" s="346"/>
      <c r="AG702" s="385" t="s">
        <v>584</v>
      </c>
      <c r="AH702" s="386"/>
      <c r="AI702" s="386"/>
      <c r="AJ702" s="386"/>
      <c r="AK702" s="386"/>
      <c r="AL702" s="386"/>
      <c r="AM702" s="386"/>
      <c r="AN702" s="386"/>
      <c r="AO702" s="386"/>
      <c r="AP702" s="386"/>
      <c r="AQ702" s="386"/>
      <c r="AR702" s="386"/>
      <c r="AS702" s="386"/>
      <c r="AT702" s="386"/>
      <c r="AU702" s="386"/>
      <c r="AV702" s="386"/>
      <c r="AW702" s="386"/>
      <c r="AX702" s="387"/>
    </row>
    <row r="703" spans="1:50" ht="9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562</v>
      </c>
      <c r="AE703" s="327"/>
      <c r="AF703" s="327"/>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7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562</v>
      </c>
      <c r="AE704" s="783"/>
      <c r="AF704" s="783"/>
      <c r="AG704" s="166" t="s">
        <v>586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562</v>
      </c>
      <c r="AE705" s="715"/>
      <c r="AF705" s="715"/>
      <c r="AG705" s="124" t="s">
        <v>587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588</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562</v>
      </c>
      <c r="AE709" s="327"/>
      <c r="AF709" s="327"/>
      <c r="AG709" s="100" t="s">
        <v>589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593</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562</v>
      </c>
      <c r="AE711" s="327"/>
      <c r="AF711" s="327"/>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347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562</v>
      </c>
      <c r="AE712" s="783"/>
      <c r="AF712" s="783"/>
      <c r="AG712" s="810" t="s">
        <v>591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348</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593</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562</v>
      </c>
      <c r="AE714" s="808"/>
      <c r="AF714" s="809"/>
      <c r="AG714" s="736" t="s">
        <v>592</v>
      </c>
      <c r="AH714" s="737"/>
      <c r="AI714" s="737"/>
      <c r="AJ714" s="737"/>
      <c r="AK714" s="737"/>
      <c r="AL714" s="737"/>
      <c r="AM714" s="737"/>
      <c r="AN714" s="737"/>
      <c r="AO714" s="737"/>
      <c r="AP714" s="737"/>
      <c r="AQ714" s="737"/>
      <c r="AR714" s="737"/>
      <c r="AS714" s="737"/>
      <c r="AT714" s="737"/>
      <c r="AU714" s="737"/>
      <c r="AV714" s="737"/>
      <c r="AW714" s="737"/>
      <c r="AX714" s="738"/>
    </row>
    <row r="715" spans="1:50" ht="42" customHeight="1">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562</v>
      </c>
      <c r="AE715" s="605"/>
      <c r="AF715" s="656"/>
      <c r="AG715" s="742" t="s">
        <v>594</v>
      </c>
      <c r="AH715" s="743"/>
      <c r="AI715" s="743"/>
      <c r="AJ715" s="743"/>
      <c r="AK715" s="743"/>
      <c r="AL715" s="743"/>
      <c r="AM715" s="743"/>
      <c r="AN715" s="743"/>
      <c r="AO715" s="743"/>
      <c r="AP715" s="743"/>
      <c r="AQ715" s="743"/>
      <c r="AR715" s="743"/>
      <c r="AS715" s="743"/>
      <c r="AT715" s="743"/>
      <c r="AU715" s="743"/>
      <c r="AV715" s="743"/>
      <c r="AW715" s="743"/>
      <c r="AX715" s="744"/>
    </row>
    <row r="716" spans="1:50" ht="52"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562</v>
      </c>
      <c r="AE716" s="627"/>
      <c r="AF716" s="627"/>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62.15" customHeight="1">
      <c r="A717" s="642"/>
      <c r="B717" s="644"/>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562</v>
      </c>
      <c r="AE717" s="327"/>
      <c r="AF717" s="327"/>
      <c r="AG717" s="100" t="s">
        <v>596</v>
      </c>
      <c r="AH717" s="101"/>
      <c r="AI717" s="101"/>
      <c r="AJ717" s="101"/>
      <c r="AK717" s="101"/>
      <c r="AL717" s="101"/>
      <c r="AM717" s="101"/>
      <c r="AN717" s="101"/>
      <c r="AO717" s="101"/>
      <c r="AP717" s="101"/>
      <c r="AQ717" s="101"/>
      <c r="AR717" s="101"/>
      <c r="AS717" s="101"/>
      <c r="AT717" s="101"/>
      <c r="AU717" s="101"/>
      <c r="AV717" s="101"/>
      <c r="AW717" s="101"/>
      <c r="AX717" s="102"/>
    </row>
    <row r="718" spans="1:50" ht="49"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562</v>
      </c>
      <c r="AE718" s="327"/>
      <c r="AF718" s="327"/>
      <c r="AG718" s="126" t="s">
        <v>597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593</v>
      </c>
      <c r="AE719" s="605"/>
      <c r="AF719" s="605"/>
      <c r="AG719" s="124" t="s">
        <v>409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598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599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647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138</v>
      </c>
      <c r="B731" s="800"/>
      <c r="C731" s="800"/>
      <c r="D731" s="800"/>
      <c r="E731" s="801"/>
      <c r="F731" s="729" t="s">
        <v>649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138</v>
      </c>
      <c r="B733" s="674"/>
      <c r="C733" s="674"/>
      <c r="D733" s="674"/>
      <c r="E733" s="675"/>
      <c r="F733" s="637" t="s">
        <v>649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648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404</v>
      </c>
      <c r="B737" s="209"/>
      <c r="C737" s="209"/>
      <c r="D737" s="210"/>
      <c r="E737" s="989" t="s">
        <v>409</v>
      </c>
      <c r="F737" s="989"/>
      <c r="G737" s="989"/>
      <c r="H737" s="989"/>
      <c r="I737" s="989"/>
      <c r="J737" s="989"/>
      <c r="K737" s="989"/>
      <c r="L737" s="989"/>
      <c r="M737" s="989"/>
      <c r="N737" s="365" t="s">
        <v>399</v>
      </c>
      <c r="O737" s="365"/>
      <c r="P737" s="365"/>
      <c r="Q737" s="365"/>
      <c r="R737" s="989" t="s">
        <v>409</v>
      </c>
      <c r="S737" s="989"/>
      <c r="T737" s="989"/>
      <c r="U737" s="989"/>
      <c r="V737" s="989"/>
      <c r="W737" s="989"/>
      <c r="X737" s="989"/>
      <c r="Y737" s="989"/>
      <c r="Z737" s="989"/>
      <c r="AA737" s="365" t="s">
        <v>398</v>
      </c>
      <c r="AB737" s="365"/>
      <c r="AC737" s="365"/>
      <c r="AD737" s="365"/>
      <c r="AE737" s="989" t="s">
        <v>409</v>
      </c>
      <c r="AF737" s="989"/>
      <c r="AG737" s="989"/>
      <c r="AH737" s="989"/>
      <c r="AI737" s="989"/>
      <c r="AJ737" s="989"/>
      <c r="AK737" s="989"/>
      <c r="AL737" s="989"/>
      <c r="AM737" s="989"/>
      <c r="AN737" s="365" t="s">
        <v>397</v>
      </c>
      <c r="AO737" s="365"/>
      <c r="AP737" s="365"/>
      <c r="AQ737" s="365"/>
      <c r="AR737" s="995" t="s">
        <v>409</v>
      </c>
      <c r="AS737" s="996"/>
      <c r="AT737" s="996"/>
      <c r="AU737" s="996"/>
      <c r="AV737" s="996"/>
      <c r="AW737" s="996"/>
      <c r="AX737" s="997"/>
      <c r="AY737" s="88"/>
      <c r="AZ737" s="88"/>
    </row>
    <row r="738" spans="1:52" ht="24.75" customHeight="1">
      <c r="A738" s="988" t="s">
        <v>396</v>
      </c>
      <c r="B738" s="209"/>
      <c r="C738" s="209"/>
      <c r="D738" s="210"/>
      <c r="E738" s="989" t="s">
        <v>409</v>
      </c>
      <c r="F738" s="989"/>
      <c r="G738" s="989"/>
      <c r="H738" s="989"/>
      <c r="I738" s="989"/>
      <c r="J738" s="989"/>
      <c r="K738" s="989"/>
      <c r="L738" s="989"/>
      <c r="M738" s="989"/>
      <c r="N738" s="365" t="s">
        <v>395</v>
      </c>
      <c r="O738" s="365"/>
      <c r="P738" s="365"/>
      <c r="Q738" s="365"/>
      <c r="R738" s="989" t="s">
        <v>600</v>
      </c>
      <c r="S738" s="989"/>
      <c r="T738" s="989"/>
      <c r="U738" s="989"/>
      <c r="V738" s="989"/>
      <c r="W738" s="989"/>
      <c r="X738" s="989"/>
      <c r="Y738" s="989"/>
      <c r="Z738" s="989"/>
      <c r="AA738" s="365" t="s">
        <v>394</v>
      </c>
      <c r="AB738" s="365"/>
      <c r="AC738" s="365"/>
      <c r="AD738" s="365"/>
      <c r="AE738" s="989" t="s">
        <v>601</v>
      </c>
      <c r="AF738" s="989"/>
      <c r="AG738" s="989"/>
      <c r="AH738" s="989"/>
      <c r="AI738" s="989"/>
      <c r="AJ738" s="989"/>
      <c r="AK738" s="989"/>
      <c r="AL738" s="989"/>
      <c r="AM738" s="989"/>
      <c r="AN738" s="365" t="s">
        <v>393</v>
      </c>
      <c r="AO738" s="365"/>
      <c r="AP738" s="365"/>
      <c r="AQ738" s="365"/>
      <c r="AR738" s="995" t="s">
        <v>602</v>
      </c>
      <c r="AS738" s="996"/>
      <c r="AT738" s="996"/>
      <c r="AU738" s="996"/>
      <c r="AV738" s="996"/>
      <c r="AW738" s="996"/>
      <c r="AX738" s="997"/>
    </row>
    <row r="739" spans="1:52" ht="24.75" customHeight="1">
      <c r="A739" s="988" t="s">
        <v>392</v>
      </c>
      <c r="B739" s="209"/>
      <c r="C739" s="209"/>
      <c r="D739" s="210"/>
      <c r="E739" s="989" t="s">
        <v>603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416</v>
      </c>
      <c r="B740" s="971"/>
      <c r="C740" s="971"/>
      <c r="D740" s="972"/>
      <c r="E740" s="973" t="s">
        <v>559</v>
      </c>
      <c r="F740" s="974"/>
      <c r="G740" s="974"/>
      <c r="H740" s="92" t="str">
        <f>IF(E740="", "", "(")</f>
        <v>(</v>
      </c>
      <c r="I740" s="974"/>
      <c r="J740" s="974"/>
      <c r="K740" s="92" t="str">
        <f>IF(OR(I740="　", I740=""), "", "-")</f>
        <v/>
      </c>
      <c r="L740" s="975">
        <v>157</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5" customHeight="1">
      <c r="A741" s="614" t="s">
        <v>385</v>
      </c>
      <c r="B741" s="615"/>
      <c r="C741" s="615"/>
      <c r="D741" s="615"/>
      <c r="E741" s="615"/>
      <c r="F741" s="61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387</v>
      </c>
      <c r="B780" s="629"/>
      <c r="C780" s="629"/>
      <c r="D780" s="629"/>
      <c r="E780" s="629"/>
      <c r="F780" s="630"/>
      <c r="G780" s="595" t="s">
        <v>606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607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604</v>
      </c>
      <c r="H782" s="671"/>
      <c r="I782" s="671"/>
      <c r="J782" s="671"/>
      <c r="K782" s="672"/>
      <c r="L782" s="664" t="s">
        <v>605</v>
      </c>
      <c r="M782" s="665"/>
      <c r="N782" s="665"/>
      <c r="O782" s="665"/>
      <c r="P782" s="665"/>
      <c r="Q782" s="665"/>
      <c r="R782" s="665"/>
      <c r="S782" s="665"/>
      <c r="T782" s="665"/>
      <c r="U782" s="665"/>
      <c r="V782" s="665"/>
      <c r="W782" s="665"/>
      <c r="X782" s="666"/>
      <c r="Y782" s="388">
        <v>0.18</v>
      </c>
      <c r="Z782" s="389"/>
      <c r="AA782" s="389"/>
      <c r="AB782" s="805"/>
      <c r="AC782" s="670" t="s">
        <v>608</v>
      </c>
      <c r="AD782" s="671"/>
      <c r="AE782" s="671"/>
      <c r="AF782" s="671"/>
      <c r="AG782" s="672"/>
      <c r="AH782" s="664" t="s">
        <v>609</v>
      </c>
      <c r="AI782" s="665"/>
      <c r="AJ782" s="665"/>
      <c r="AK782" s="665"/>
      <c r="AL782" s="665"/>
      <c r="AM782" s="665"/>
      <c r="AN782" s="665"/>
      <c r="AO782" s="665"/>
      <c r="AP782" s="665"/>
      <c r="AQ782" s="665"/>
      <c r="AR782" s="665"/>
      <c r="AS782" s="665"/>
      <c r="AT782" s="666"/>
      <c r="AU782" s="388">
        <v>1.42</v>
      </c>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0.18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1.42</v>
      </c>
      <c r="AV792" s="832"/>
      <c r="AW792" s="832"/>
      <c r="AX792" s="834"/>
    </row>
    <row r="793" spans="1:50" ht="24.75" customHeight="1">
      <c r="A793" s="631"/>
      <c r="B793" s="632"/>
      <c r="C793" s="632"/>
      <c r="D793" s="632"/>
      <c r="E793" s="632"/>
      <c r="F793" s="633"/>
      <c r="G793" s="595" t="s">
        <v>610</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320</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c r="A795" s="631"/>
      <c r="B795" s="632"/>
      <c r="C795" s="632"/>
      <c r="D795" s="632"/>
      <c r="E795" s="632"/>
      <c r="F795" s="633"/>
      <c r="G795" s="670" t="s">
        <v>608</v>
      </c>
      <c r="H795" s="671"/>
      <c r="I795" s="671"/>
      <c r="J795" s="671"/>
      <c r="K795" s="672"/>
      <c r="L795" s="664" t="s">
        <v>611</v>
      </c>
      <c r="M795" s="665"/>
      <c r="N795" s="665"/>
      <c r="O795" s="665"/>
      <c r="P795" s="665"/>
      <c r="Q795" s="665"/>
      <c r="R795" s="665"/>
      <c r="S795" s="665"/>
      <c r="T795" s="665"/>
      <c r="U795" s="665"/>
      <c r="V795" s="665"/>
      <c r="W795" s="665"/>
      <c r="X795" s="666"/>
      <c r="Y795" s="388">
        <v>1.46</v>
      </c>
      <c r="Z795" s="389"/>
      <c r="AA795" s="389"/>
      <c r="AB795" s="805"/>
      <c r="AC795" s="670" t="s">
        <v>409</v>
      </c>
      <c r="AD795" s="671"/>
      <c r="AE795" s="671"/>
      <c r="AF795" s="671"/>
      <c r="AG795" s="672"/>
      <c r="AH795" s="664" t="s">
        <v>409</v>
      </c>
      <c r="AI795" s="665"/>
      <c r="AJ795" s="665"/>
      <c r="AK795" s="665"/>
      <c r="AL795" s="665"/>
      <c r="AM795" s="665"/>
      <c r="AN795" s="665"/>
      <c r="AO795" s="665"/>
      <c r="AP795" s="665"/>
      <c r="AQ795" s="665"/>
      <c r="AR795" s="665"/>
      <c r="AS795" s="665"/>
      <c r="AT795" s="666"/>
      <c r="AU795" s="388" t="s">
        <v>409</v>
      </c>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1.46</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268</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345</v>
      </c>
      <c r="AM832" s="279"/>
      <c r="AN832" s="279"/>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612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299</v>
      </c>
      <c r="K837" s="365"/>
      <c r="L837" s="365"/>
      <c r="M837" s="365"/>
      <c r="N837" s="365"/>
      <c r="O837" s="365"/>
      <c r="P837" s="366" t="s">
        <v>246</v>
      </c>
      <c r="Q837" s="366"/>
      <c r="R837" s="366"/>
      <c r="S837" s="366"/>
      <c r="T837" s="366"/>
      <c r="U837" s="366"/>
      <c r="V837" s="366"/>
      <c r="W837" s="366"/>
      <c r="X837" s="366"/>
      <c r="Y837" s="367" t="s">
        <v>297</v>
      </c>
      <c r="Z837" s="368"/>
      <c r="AA837" s="368"/>
      <c r="AB837" s="368"/>
      <c r="AC837" s="148" t="s">
        <v>339</v>
      </c>
      <c r="AD837" s="148"/>
      <c r="AE837" s="148"/>
      <c r="AF837" s="148"/>
      <c r="AG837" s="148"/>
      <c r="AH837" s="367" t="s">
        <v>368</v>
      </c>
      <c r="AI837" s="364"/>
      <c r="AJ837" s="364"/>
      <c r="AK837" s="364"/>
      <c r="AL837" s="364" t="s">
        <v>21</v>
      </c>
      <c r="AM837" s="364"/>
      <c r="AN837" s="364"/>
      <c r="AO837" s="369"/>
      <c r="AP837" s="370" t="s">
        <v>300</v>
      </c>
      <c r="AQ837" s="370"/>
      <c r="AR837" s="370"/>
      <c r="AS837" s="370"/>
      <c r="AT837" s="370"/>
      <c r="AU837" s="370"/>
      <c r="AV837" s="370"/>
      <c r="AW837" s="370"/>
      <c r="AX837" s="370"/>
    </row>
    <row r="838" spans="1:50" ht="30" customHeight="1">
      <c r="A838" s="376">
        <v>1</v>
      </c>
      <c r="B838" s="376">
        <v>1</v>
      </c>
      <c r="C838" s="361" t="s">
        <v>615</v>
      </c>
      <c r="D838" s="347"/>
      <c r="E838" s="347"/>
      <c r="F838" s="347"/>
      <c r="G838" s="347"/>
      <c r="H838" s="347"/>
      <c r="I838" s="347"/>
      <c r="J838" s="348" t="s">
        <v>409</v>
      </c>
      <c r="K838" s="349"/>
      <c r="L838" s="349"/>
      <c r="M838" s="349"/>
      <c r="N838" s="349"/>
      <c r="O838" s="349"/>
      <c r="P838" s="362" t="s">
        <v>625</v>
      </c>
      <c r="Q838" s="350"/>
      <c r="R838" s="350"/>
      <c r="S838" s="350"/>
      <c r="T838" s="350"/>
      <c r="U838" s="350"/>
      <c r="V838" s="350"/>
      <c r="W838" s="350"/>
      <c r="X838" s="350"/>
      <c r="Y838" s="351">
        <v>0.187</v>
      </c>
      <c r="Z838" s="352"/>
      <c r="AA838" s="352"/>
      <c r="AB838" s="353"/>
      <c r="AC838" s="363" t="s">
        <v>80</v>
      </c>
      <c r="AD838" s="371"/>
      <c r="AE838" s="371"/>
      <c r="AF838" s="371"/>
      <c r="AG838" s="371"/>
      <c r="AH838" s="372" t="s">
        <v>409</v>
      </c>
      <c r="AI838" s="373"/>
      <c r="AJ838" s="373"/>
      <c r="AK838" s="373"/>
      <c r="AL838" s="357" t="s">
        <v>409</v>
      </c>
      <c r="AM838" s="358"/>
      <c r="AN838" s="358"/>
      <c r="AO838" s="359"/>
      <c r="AP838" s="360" t="s">
        <v>409</v>
      </c>
      <c r="AQ838" s="360"/>
      <c r="AR838" s="360"/>
      <c r="AS838" s="360"/>
      <c r="AT838" s="360"/>
      <c r="AU838" s="360"/>
      <c r="AV838" s="360"/>
      <c r="AW838" s="360"/>
      <c r="AX838" s="360"/>
    </row>
    <row r="839" spans="1:50" ht="30" customHeight="1">
      <c r="A839" s="376">
        <v>2</v>
      </c>
      <c r="B839" s="376">
        <v>1</v>
      </c>
      <c r="C839" s="361" t="s">
        <v>616</v>
      </c>
      <c r="D839" s="347"/>
      <c r="E839" s="347"/>
      <c r="F839" s="347"/>
      <c r="G839" s="347"/>
      <c r="H839" s="347"/>
      <c r="I839" s="347"/>
      <c r="J839" s="348" t="s">
        <v>409</v>
      </c>
      <c r="K839" s="349"/>
      <c r="L839" s="349"/>
      <c r="M839" s="349"/>
      <c r="N839" s="349"/>
      <c r="O839" s="349"/>
      <c r="P839" s="362" t="s">
        <v>625</v>
      </c>
      <c r="Q839" s="350"/>
      <c r="R839" s="350"/>
      <c r="S839" s="350"/>
      <c r="T839" s="350"/>
      <c r="U839" s="350"/>
      <c r="V839" s="350"/>
      <c r="W839" s="350"/>
      <c r="X839" s="350"/>
      <c r="Y839" s="351">
        <v>0.14399999999999999</v>
      </c>
      <c r="Z839" s="352"/>
      <c r="AA839" s="352"/>
      <c r="AB839" s="353"/>
      <c r="AC839" s="363" t="s">
        <v>80</v>
      </c>
      <c r="AD839" s="371"/>
      <c r="AE839" s="371"/>
      <c r="AF839" s="371"/>
      <c r="AG839" s="371"/>
      <c r="AH839" s="372" t="s">
        <v>409</v>
      </c>
      <c r="AI839" s="373"/>
      <c r="AJ839" s="373"/>
      <c r="AK839" s="373"/>
      <c r="AL839" s="357" t="s">
        <v>409</v>
      </c>
      <c r="AM839" s="358"/>
      <c r="AN839" s="358"/>
      <c r="AO839" s="359"/>
      <c r="AP839" s="360" t="s">
        <v>409</v>
      </c>
      <c r="AQ839" s="360"/>
      <c r="AR839" s="360"/>
      <c r="AS839" s="360"/>
      <c r="AT839" s="360"/>
      <c r="AU839" s="360"/>
      <c r="AV839" s="360"/>
      <c r="AW839" s="360"/>
      <c r="AX839" s="360"/>
    </row>
    <row r="840" spans="1:50" ht="30" customHeight="1">
      <c r="A840" s="376">
        <v>3</v>
      </c>
      <c r="B840" s="376">
        <v>1</v>
      </c>
      <c r="C840" s="361" t="s">
        <v>617</v>
      </c>
      <c r="D840" s="347"/>
      <c r="E840" s="347"/>
      <c r="F840" s="347"/>
      <c r="G840" s="347"/>
      <c r="H840" s="347"/>
      <c r="I840" s="347"/>
      <c r="J840" s="348" t="s">
        <v>409</v>
      </c>
      <c r="K840" s="349"/>
      <c r="L840" s="349"/>
      <c r="M840" s="349"/>
      <c r="N840" s="349"/>
      <c r="O840" s="349"/>
      <c r="P840" s="362" t="s">
        <v>625</v>
      </c>
      <c r="Q840" s="350"/>
      <c r="R840" s="350"/>
      <c r="S840" s="350"/>
      <c r="T840" s="350"/>
      <c r="U840" s="350"/>
      <c r="V840" s="350"/>
      <c r="W840" s="350"/>
      <c r="X840" s="350"/>
      <c r="Y840" s="351">
        <v>0.13800000000000001</v>
      </c>
      <c r="Z840" s="352"/>
      <c r="AA840" s="352"/>
      <c r="AB840" s="353"/>
      <c r="AC840" s="363" t="s">
        <v>80</v>
      </c>
      <c r="AD840" s="371"/>
      <c r="AE840" s="371"/>
      <c r="AF840" s="371"/>
      <c r="AG840" s="371"/>
      <c r="AH840" s="372" t="s">
        <v>409</v>
      </c>
      <c r="AI840" s="373"/>
      <c r="AJ840" s="373"/>
      <c r="AK840" s="373"/>
      <c r="AL840" s="357" t="s">
        <v>409</v>
      </c>
      <c r="AM840" s="358"/>
      <c r="AN840" s="358"/>
      <c r="AO840" s="359"/>
      <c r="AP840" s="360" t="s">
        <v>409</v>
      </c>
      <c r="AQ840" s="360"/>
      <c r="AR840" s="360"/>
      <c r="AS840" s="360"/>
      <c r="AT840" s="360"/>
      <c r="AU840" s="360"/>
      <c r="AV840" s="360"/>
      <c r="AW840" s="360"/>
      <c r="AX840" s="360"/>
    </row>
    <row r="841" spans="1:50" ht="30" customHeight="1">
      <c r="A841" s="376">
        <v>4</v>
      </c>
      <c r="B841" s="376">
        <v>1</v>
      </c>
      <c r="C841" s="361" t="s">
        <v>618</v>
      </c>
      <c r="D841" s="347"/>
      <c r="E841" s="347"/>
      <c r="F841" s="347"/>
      <c r="G841" s="347"/>
      <c r="H841" s="347"/>
      <c r="I841" s="347"/>
      <c r="J841" s="348" t="s">
        <v>409</v>
      </c>
      <c r="K841" s="349"/>
      <c r="L841" s="349"/>
      <c r="M841" s="349"/>
      <c r="N841" s="349"/>
      <c r="O841" s="349"/>
      <c r="P841" s="362" t="s">
        <v>625</v>
      </c>
      <c r="Q841" s="350"/>
      <c r="R841" s="350"/>
      <c r="S841" s="350"/>
      <c r="T841" s="350"/>
      <c r="U841" s="350"/>
      <c r="V841" s="350"/>
      <c r="W841" s="350"/>
      <c r="X841" s="350"/>
      <c r="Y841" s="351">
        <v>0.13200000000000001</v>
      </c>
      <c r="Z841" s="352"/>
      <c r="AA841" s="352"/>
      <c r="AB841" s="353"/>
      <c r="AC841" s="363" t="s">
        <v>80</v>
      </c>
      <c r="AD841" s="371"/>
      <c r="AE841" s="371"/>
      <c r="AF841" s="371"/>
      <c r="AG841" s="371"/>
      <c r="AH841" s="372" t="s">
        <v>409</v>
      </c>
      <c r="AI841" s="373"/>
      <c r="AJ841" s="373"/>
      <c r="AK841" s="373"/>
      <c r="AL841" s="357" t="s">
        <v>409</v>
      </c>
      <c r="AM841" s="358"/>
      <c r="AN841" s="358"/>
      <c r="AO841" s="359"/>
      <c r="AP841" s="360" t="s">
        <v>409</v>
      </c>
      <c r="AQ841" s="360"/>
      <c r="AR841" s="360"/>
      <c r="AS841" s="360"/>
      <c r="AT841" s="360"/>
      <c r="AU841" s="360"/>
      <c r="AV841" s="360"/>
      <c r="AW841" s="360"/>
      <c r="AX841" s="360"/>
    </row>
    <row r="842" spans="1:50" ht="30" customHeight="1">
      <c r="A842" s="376">
        <v>5</v>
      </c>
      <c r="B842" s="376">
        <v>1</v>
      </c>
      <c r="C842" s="361" t="s">
        <v>619</v>
      </c>
      <c r="D842" s="347"/>
      <c r="E842" s="347"/>
      <c r="F842" s="347"/>
      <c r="G842" s="347"/>
      <c r="H842" s="347"/>
      <c r="I842" s="347"/>
      <c r="J842" s="348" t="s">
        <v>409</v>
      </c>
      <c r="K842" s="349"/>
      <c r="L842" s="349"/>
      <c r="M842" s="349"/>
      <c r="N842" s="349"/>
      <c r="O842" s="349"/>
      <c r="P842" s="362" t="s">
        <v>625</v>
      </c>
      <c r="Q842" s="350"/>
      <c r="R842" s="350"/>
      <c r="S842" s="350"/>
      <c r="T842" s="350"/>
      <c r="U842" s="350"/>
      <c r="V842" s="350"/>
      <c r="W842" s="350"/>
      <c r="X842" s="350"/>
      <c r="Y842" s="351">
        <v>0.128</v>
      </c>
      <c r="Z842" s="352"/>
      <c r="AA842" s="352"/>
      <c r="AB842" s="353"/>
      <c r="AC842" s="363" t="s">
        <v>80</v>
      </c>
      <c r="AD842" s="371"/>
      <c r="AE842" s="371"/>
      <c r="AF842" s="371"/>
      <c r="AG842" s="371"/>
      <c r="AH842" s="372" t="s">
        <v>409</v>
      </c>
      <c r="AI842" s="373"/>
      <c r="AJ842" s="373"/>
      <c r="AK842" s="373"/>
      <c r="AL842" s="357" t="s">
        <v>409</v>
      </c>
      <c r="AM842" s="358"/>
      <c r="AN842" s="358"/>
      <c r="AO842" s="359"/>
      <c r="AP842" s="360" t="s">
        <v>409</v>
      </c>
      <c r="AQ842" s="360"/>
      <c r="AR842" s="360"/>
      <c r="AS842" s="360"/>
      <c r="AT842" s="360"/>
      <c r="AU842" s="360"/>
      <c r="AV842" s="360"/>
      <c r="AW842" s="360"/>
      <c r="AX842" s="360"/>
    </row>
    <row r="843" spans="1:50" ht="30" customHeight="1">
      <c r="A843" s="376">
        <v>6</v>
      </c>
      <c r="B843" s="376">
        <v>1</v>
      </c>
      <c r="C843" s="361" t="s">
        <v>620</v>
      </c>
      <c r="D843" s="347"/>
      <c r="E843" s="347"/>
      <c r="F843" s="347"/>
      <c r="G843" s="347"/>
      <c r="H843" s="347"/>
      <c r="I843" s="347"/>
      <c r="J843" s="348" t="s">
        <v>409</v>
      </c>
      <c r="K843" s="349"/>
      <c r="L843" s="349"/>
      <c r="M843" s="349"/>
      <c r="N843" s="349"/>
      <c r="O843" s="349"/>
      <c r="P843" s="362" t="s">
        <v>625</v>
      </c>
      <c r="Q843" s="350"/>
      <c r="R843" s="350"/>
      <c r="S843" s="350"/>
      <c r="T843" s="350"/>
      <c r="U843" s="350"/>
      <c r="V843" s="350"/>
      <c r="W843" s="350"/>
      <c r="X843" s="350"/>
      <c r="Y843" s="351">
        <v>9.5000000000000001E-2</v>
      </c>
      <c r="Z843" s="352"/>
      <c r="AA843" s="352"/>
      <c r="AB843" s="353"/>
      <c r="AC843" s="363" t="s">
        <v>80</v>
      </c>
      <c r="AD843" s="371"/>
      <c r="AE843" s="371"/>
      <c r="AF843" s="371"/>
      <c r="AG843" s="371"/>
      <c r="AH843" s="372" t="s">
        <v>409</v>
      </c>
      <c r="AI843" s="373"/>
      <c r="AJ843" s="373"/>
      <c r="AK843" s="373"/>
      <c r="AL843" s="357" t="s">
        <v>409</v>
      </c>
      <c r="AM843" s="358"/>
      <c r="AN843" s="358"/>
      <c r="AO843" s="359"/>
      <c r="AP843" s="360" t="s">
        <v>409</v>
      </c>
      <c r="AQ843" s="360"/>
      <c r="AR843" s="360"/>
      <c r="AS843" s="360"/>
      <c r="AT843" s="360"/>
      <c r="AU843" s="360"/>
      <c r="AV843" s="360"/>
      <c r="AW843" s="360"/>
      <c r="AX843" s="360"/>
    </row>
    <row r="844" spans="1:50" ht="30" customHeight="1">
      <c r="A844" s="376">
        <v>7</v>
      </c>
      <c r="B844" s="376">
        <v>1</v>
      </c>
      <c r="C844" s="361" t="s">
        <v>621</v>
      </c>
      <c r="D844" s="347"/>
      <c r="E844" s="347"/>
      <c r="F844" s="347"/>
      <c r="G844" s="347"/>
      <c r="H844" s="347"/>
      <c r="I844" s="347"/>
      <c r="J844" s="348" t="s">
        <v>409</v>
      </c>
      <c r="K844" s="349"/>
      <c r="L844" s="349"/>
      <c r="M844" s="349"/>
      <c r="N844" s="349"/>
      <c r="O844" s="349"/>
      <c r="P844" s="362" t="s">
        <v>625</v>
      </c>
      <c r="Q844" s="350"/>
      <c r="R844" s="350"/>
      <c r="S844" s="350"/>
      <c r="T844" s="350"/>
      <c r="U844" s="350"/>
      <c r="V844" s="350"/>
      <c r="W844" s="350"/>
      <c r="X844" s="350"/>
      <c r="Y844" s="351">
        <v>6.4000000000000001E-2</v>
      </c>
      <c r="Z844" s="352"/>
      <c r="AA844" s="352"/>
      <c r="AB844" s="353"/>
      <c r="AC844" s="363" t="s">
        <v>80</v>
      </c>
      <c r="AD844" s="371"/>
      <c r="AE844" s="371"/>
      <c r="AF844" s="371"/>
      <c r="AG844" s="371"/>
      <c r="AH844" s="372" t="s">
        <v>409</v>
      </c>
      <c r="AI844" s="373"/>
      <c r="AJ844" s="373"/>
      <c r="AK844" s="373"/>
      <c r="AL844" s="357" t="s">
        <v>409</v>
      </c>
      <c r="AM844" s="358"/>
      <c r="AN844" s="358"/>
      <c r="AO844" s="359"/>
      <c r="AP844" s="360" t="s">
        <v>409</v>
      </c>
      <c r="AQ844" s="360"/>
      <c r="AR844" s="360"/>
      <c r="AS844" s="360"/>
      <c r="AT844" s="360"/>
      <c r="AU844" s="360"/>
      <c r="AV844" s="360"/>
      <c r="AW844" s="360"/>
      <c r="AX844" s="360"/>
    </row>
    <row r="845" spans="1:50" ht="30" customHeight="1">
      <c r="A845" s="376">
        <v>8</v>
      </c>
      <c r="B845" s="376">
        <v>1</v>
      </c>
      <c r="C845" s="361" t="s">
        <v>622</v>
      </c>
      <c r="D845" s="347"/>
      <c r="E845" s="347"/>
      <c r="F845" s="347"/>
      <c r="G845" s="347"/>
      <c r="H845" s="347"/>
      <c r="I845" s="347"/>
      <c r="J845" s="348" t="s">
        <v>409</v>
      </c>
      <c r="K845" s="349"/>
      <c r="L845" s="349"/>
      <c r="M845" s="349"/>
      <c r="N845" s="349"/>
      <c r="O845" s="349"/>
      <c r="P845" s="362" t="s">
        <v>625</v>
      </c>
      <c r="Q845" s="350"/>
      <c r="R845" s="350"/>
      <c r="S845" s="350"/>
      <c r="T845" s="350"/>
      <c r="U845" s="350"/>
      <c r="V845" s="350"/>
      <c r="W845" s="350"/>
      <c r="X845" s="350"/>
      <c r="Y845" s="351">
        <v>2.5999999999999999E-2</v>
      </c>
      <c r="Z845" s="352"/>
      <c r="AA845" s="352"/>
      <c r="AB845" s="353"/>
      <c r="AC845" s="363" t="s">
        <v>80</v>
      </c>
      <c r="AD845" s="371"/>
      <c r="AE845" s="371"/>
      <c r="AF845" s="371"/>
      <c r="AG845" s="371"/>
      <c r="AH845" s="372" t="s">
        <v>409</v>
      </c>
      <c r="AI845" s="373"/>
      <c r="AJ845" s="373"/>
      <c r="AK845" s="373"/>
      <c r="AL845" s="357" t="s">
        <v>409</v>
      </c>
      <c r="AM845" s="358"/>
      <c r="AN845" s="358"/>
      <c r="AO845" s="359"/>
      <c r="AP845" s="360" t="s">
        <v>409</v>
      </c>
      <c r="AQ845" s="360"/>
      <c r="AR845" s="360"/>
      <c r="AS845" s="360"/>
      <c r="AT845" s="360"/>
      <c r="AU845" s="360"/>
      <c r="AV845" s="360"/>
      <c r="AW845" s="360"/>
      <c r="AX845" s="360"/>
    </row>
    <row r="846" spans="1:50" ht="30" customHeight="1">
      <c r="A846" s="376">
        <v>9</v>
      </c>
      <c r="B846" s="376">
        <v>1</v>
      </c>
      <c r="C846" s="361" t="s">
        <v>623</v>
      </c>
      <c r="D846" s="347"/>
      <c r="E846" s="347"/>
      <c r="F846" s="347"/>
      <c r="G846" s="347"/>
      <c r="H846" s="347"/>
      <c r="I846" s="347"/>
      <c r="J846" s="348" t="s">
        <v>409</v>
      </c>
      <c r="K846" s="349"/>
      <c r="L846" s="349"/>
      <c r="M846" s="349"/>
      <c r="N846" s="349"/>
      <c r="O846" s="349"/>
      <c r="P846" s="362" t="s">
        <v>625</v>
      </c>
      <c r="Q846" s="350"/>
      <c r="R846" s="350"/>
      <c r="S846" s="350"/>
      <c r="T846" s="350"/>
      <c r="U846" s="350"/>
      <c r="V846" s="350"/>
      <c r="W846" s="350"/>
      <c r="X846" s="350"/>
      <c r="Y846" s="351">
        <v>1.7999999999999999E-2</v>
      </c>
      <c r="Z846" s="352"/>
      <c r="AA846" s="352"/>
      <c r="AB846" s="353"/>
      <c r="AC846" s="363" t="s">
        <v>80</v>
      </c>
      <c r="AD846" s="371"/>
      <c r="AE846" s="371"/>
      <c r="AF846" s="371"/>
      <c r="AG846" s="371"/>
      <c r="AH846" s="372" t="s">
        <v>409</v>
      </c>
      <c r="AI846" s="373"/>
      <c r="AJ846" s="373"/>
      <c r="AK846" s="373"/>
      <c r="AL846" s="357" t="s">
        <v>409</v>
      </c>
      <c r="AM846" s="358"/>
      <c r="AN846" s="358"/>
      <c r="AO846" s="359"/>
      <c r="AP846" s="360" t="s">
        <v>409</v>
      </c>
      <c r="AQ846" s="360"/>
      <c r="AR846" s="360"/>
      <c r="AS846" s="360"/>
      <c r="AT846" s="360"/>
      <c r="AU846" s="360"/>
      <c r="AV846" s="360"/>
      <c r="AW846" s="360"/>
      <c r="AX846" s="360"/>
    </row>
    <row r="847" spans="1:50" ht="30" customHeight="1">
      <c r="A847" s="376">
        <v>10</v>
      </c>
      <c r="B847" s="376">
        <v>1</v>
      </c>
      <c r="C847" s="361" t="s">
        <v>624</v>
      </c>
      <c r="D847" s="347"/>
      <c r="E847" s="347"/>
      <c r="F847" s="347"/>
      <c r="G847" s="347"/>
      <c r="H847" s="347"/>
      <c r="I847" s="347"/>
      <c r="J847" s="348" t="s">
        <v>409</v>
      </c>
      <c r="K847" s="349"/>
      <c r="L847" s="349"/>
      <c r="M847" s="349"/>
      <c r="N847" s="349"/>
      <c r="O847" s="349"/>
      <c r="P847" s="362" t="s">
        <v>625</v>
      </c>
      <c r="Q847" s="350"/>
      <c r="R847" s="350"/>
      <c r="S847" s="350"/>
      <c r="T847" s="350"/>
      <c r="U847" s="350"/>
      <c r="V847" s="350"/>
      <c r="W847" s="350"/>
      <c r="X847" s="350"/>
      <c r="Y847" s="351">
        <v>1.4E-2</v>
      </c>
      <c r="Z847" s="352"/>
      <c r="AA847" s="352"/>
      <c r="AB847" s="353"/>
      <c r="AC847" s="363" t="s">
        <v>80</v>
      </c>
      <c r="AD847" s="371"/>
      <c r="AE847" s="371"/>
      <c r="AF847" s="371"/>
      <c r="AG847" s="371"/>
      <c r="AH847" s="372" t="s">
        <v>409</v>
      </c>
      <c r="AI847" s="373"/>
      <c r="AJ847" s="373"/>
      <c r="AK847" s="373"/>
      <c r="AL847" s="357" t="s">
        <v>409</v>
      </c>
      <c r="AM847" s="358"/>
      <c r="AN847" s="358"/>
      <c r="AO847" s="359"/>
      <c r="AP847" s="360" t="s">
        <v>409</v>
      </c>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52" t="s">
        <v>613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299</v>
      </c>
      <c r="K870" s="365"/>
      <c r="L870" s="365"/>
      <c r="M870" s="365"/>
      <c r="N870" s="365"/>
      <c r="O870" s="365"/>
      <c r="P870" s="366" t="s">
        <v>246</v>
      </c>
      <c r="Q870" s="366"/>
      <c r="R870" s="366"/>
      <c r="S870" s="366"/>
      <c r="T870" s="366"/>
      <c r="U870" s="366"/>
      <c r="V870" s="366"/>
      <c r="W870" s="366"/>
      <c r="X870" s="366"/>
      <c r="Y870" s="367" t="s">
        <v>297</v>
      </c>
      <c r="Z870" s="368"/>
      <c r="AA870" s="368"/>
      <c r="AB870" s="368"/>
      <c r="AC870" s="148" t="s">
        <v>339</v>
      </c>
      <c r="AD870" s="148"/>
      <c r="AE870" s="148"/>
      <c r="AF870" s="148"/>
      <c r="AG870" s="148"/>
      <c r="AH870" s="367" t="s">
        <v>368</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c r="A871" s="376">
        <v>1</v>
      </c>
      <c r="B871" s="376">
        <v>1</v>
      </c>
      <c r="C871" s="361" t="s">
        <v>626</v>
      </c>
      <c r="D871" s="347"/>
      <c r="E871" s="347"/>
      <c r="F871" s="347"/>
      <c r="G871" s="347"/>
      <c r="H871" s="347"/>
      <c r="I871" s="347"/>
      <c r="J871" s="348" t="s">
        <v>409</v>
      </c>
      <c r="K871" s="349"/>
      <c r="L871" s="349"/>
      <c r="M871" s="349"/>
      <c r="N871" s="349"/>
      <c r="O871" s="349"/>
      <c r="P871" s="362" t="s">
        <v>627</v>
      </c>
      <c r="Q871" s="350"/>
      <c r="R871" s="350"/>
      <c r="S871" s="350"/>
      <c r="T871" s="350"/>
      <c r="U871" s="350"/>
      <c r="V871" s="350"/>
      <c r="W871" s="350"/>
      <c r="X871" s="350"/>
      <c r="Y871" s="351">
        <v>1.149</v>
      </c>
      <c r="Z871" s="352"/>
      <c r="AA871" s="352"/>
      <c r="AB871" s="353"/>
      <c r="AC871" s="363" t="s">
        <v>380</v>
      </c>
      <c r="AD871" s="371"/>
      <c r="AE871" s="371"/>
      <c r="AF871" s="371"/>
      <c r="AG871" s="371"/>
      <c r="AH871" s="372" t="s">
        <v>409</v>
      </c>
      <c r="AI871" s="373"/>
      <c r="AJ871" s="373"/>
      <c r="AK871" s="373"/>
      <c r="AL871" s="357" t="s">
        <v>409</v>
      </c>
      <c r="AM871" s="358"/>
      <c r="AN871" s="358"/>
      <c r="AO871" s="359"/>
      <c r="AP871" s="360" t="s">
        <v>409</v>
      </c>
      <c r="AQ871" s="360"/>
      <c r="AR871" s="360"/>
      <c r="AS871" s="360"/>
      <c r="AT871" s="360"/>
      <c r="AU871" s="360"/>
      <c r="AV871" s="360"/>
      <c r="AW871" s="360"/>
      <c r="AX871" s="360"/>
    </row>
    <row r="872" spans="1:50" ht="30" customHeight="1">
      <c r="A872" s="376">
        <v>2</v>
      </c>
      <c r="B872" s="376">
        <v>1</v>
      </c>
      <c r="C872" s="361" t="s">
        <v>626</v>
      </c>
      <c r="D872" s="347"/>
      <c r="E872" s="347"/>
      <c r="F872" s="347"/>
      <c r="G872" s="347"/>
      <c r="H872" s="347"/>
      <c r="I872" s="347"/>
      <c r="J872" s="348" t="s">
        <v>409</v>
      </c>
      <c r="K872" s="349"/>
      <c r="L872" s="349"/>
      <c r="M872" s="349"/>
      <c r="N872" s="349"/>
      <c r="O872" s="349"/>
      <c r="P872" s="362" t="s">
        <v>627</v>
      </c>
      <c r="Q872" s="350"/>
      <c r="R872" s="350"/>
      <c r="S872" s="350"/>
      <c r="T872" s="350"/>
      <c r="U872" s="350"/>
      <c r="V872" s="350"/>
      <c r="W872" s="350"/>
      <c r="X872" s="350"/>
      <c r="Y872" s="351">
        <v>0.63800000000000001</v>
      </c>
      <c r="Z872" s="352"/>
      <c r="AA872" s="352"/>
      <c r="AB872" s="353"/>
      <c r="AC872" s="363" t="s">
        <v>380</v>
      </c>
      <c r="AD872" s="371"/>
      <c r="AE872" s="371"/>
      <c r="AF872" s="371"/>
      <c r="AG872" s="371"/>
      <c r="AH872" s="372" t="s">
        <v>409</v>
      </c>
      <c r="AI872" s="373"/>
      <c r="AJ872" s="373"/>
      <c r="AK872" s="373"/>
      <c r="AL872" s="357" t="s">
        <v>409</v>
      </c>
      <c r="AM872" s="358"/>
      <c r="AN872" s="358"/>
      <c r="AO872" s="359"/>
      <c r="AP872" s="360" t="s">
        <v>409</v>
      </c>
      <c r="AQ872" s="360"/>
      <c r="AR872" s="360"/>
      <c r="AS872" s="360"/>
      <c r="AT872" s="360"/>
      <c r="AU872" s="360"/>
      <c r="AV872" s="360"/>
      <c r="AW872" s="360"/>
      <c r="AX872" s="360"/>
    </row>
    <row r="873" spans="1:50" ht="30" customHeight="1">
      <c r="A873" s="376">
        <v>3</v>
      </c>
      <c r="B873" s="376">
        <v>1</v>
      </c>
      <c r="C873" s="361" t="s">
        <v>626</v>
      </c>
      <c r="D873" s="347"/>
      <c r="E873" s="347"/>
      <c r="F873" s="347"/>
      <c r="G873" s="347"/>
      <c r="H873" s="347"/>
      <c r="I873" s="347"/>
      <c r="J873" s="348" t="s">
        <v>409</v>
      </c>
      <c r="K873" s="349"/>
      <c r="L873" s="349"/>
      <c r="M873" s="349"/>
      <c r="N873" s="349"/>
      <c r="O873" s="349"/>
      <c r="P873" s="362" t="s">
        <v>627</v>
      </c>
      <c r="Q873" s="350"/>
      <c r="R873" s="350"/>
      <c r="S873" s="350"/>
      <c r="T873" s="350"/>
      <c r="U873" s="350"/>
      <c r="V873" s="350"/>
      <c r="W873" s="350"/>
      <c r="X873" s="350"/>
      <c r="Y873" s="351">
        <v>0.60699999999999998</v>
      </c>
      <c r="Z873" s="352"/>
      <c r="AA873" s="352"/>
      <c r="AB873" s="353"/>
      <c r="AC873" s="363" t="s">
        <v>380</v>
      </c>
      <c r="AD873" s="371"/>
      <c r="AE873" s="371"/>
      <c r="AF873" s="371"/>
      <c r="AG873" s="371"/>
      <c r="AH873" s="372" t="s">
        <v>409</v>
      </c>
      <c r="AI873" s="373"/>
      <c r="AJ873" s="373"/>
      <c r="AK873" s="373"/>
      <c r="AL873" s="357" t="s">
        <v>409</v>
      </c>
      <c r="AM873" s="358"/>
      <c r="AN873" s="358"/>
      <c r="AO873" s="359"/>
      <c r="AP873" s="360" t="s">
        <v>409</v>
      </c>
      <c r="AQ873" s="360"/>
      <c r="AR873" s="360"/>
      <c r="AS873" s="360"/>
      <c r="AT873" s="360"/>
      <c r="AU873" s="360"/>
      <c r="AV873" s="360"/>
      <c r="AW873" s="360"/>
      <c r="AX873" s="360"/>
    </row>
    <row r="874" spans="1:50" ht="30" customHeight="1">
      <c r="A874" s="376">
        <v>4</v>
      </c>
      <c r="B874" s="376">
        <v>1</v>
      </c>
      <c r="C874" s="361" t="s">
        <v>626</v>
      </c>
      <c r="D874" s="347"/>
      <c r="E874" s="347"/>
      <c r="F874" s="347"/>
      <c r="G874" s="347"/>
      <c r="H874" s="347"/>
      <c r="I874" s="347"/>
      <c r="J874" s="348" t="s">
        <v>409</v>
      </c>
      <c r="K874" s="349"/>
      <c r="L874" s="349"/>
      <c r="M874" s="349"/>
      <c r="N874" s="349"/>
      <c r="O874" s="349"/>
      <c r="P874" s="362" t="s">
        <v>627</v>
      </c>
      <c r="Q874" s="350"/>
      <c r="R874" s="350"/>
      <c r="S874" s="350"/>
      <c r="T874" s="350"/>
      <c r="U874" s="350"/>
      <c r="V874" s="350"/>
      <c r="W874" s="350"/>
      <c r="X874" s="350"/>
      <c r="Y874" s="351">
        <v>0.59799999999999998</v>
      </c>
      <c r="Z874" s="352"/>
      <c r="AA874" s="352"/>
      <c r="AB874" s="353"/>
      <c r="AC874" s="363" t="s">
        <v>380</v>
      </c>
      <c r="AD874" s="371"/>
      <c r="AE874" s="371"/>
      <c r="AF874" s="371"/>
      <c r="AG874" s="371"/>
      <c r="AH874" s="372" t="s">
        <v>409</v>
      </c>
      <c r="AI874" s="373"/>
      <c r="AJ874" s="373"/>
      <c r="AK874" s="373"/>
      <c r="AL874" s="357" t="s">
        <v>409</v>
      </c>
      <c r="AM874" s="358"/>
      <c r="AN874" s="358"/>
      <c r="AO874" s="359"/>
      <c r="AP874" s="360" t="s">
        <v>409</v>
      </c>
      <c r="AQ874" s="360"/>
      <c r="AR874" s="360"/>
      <c r="AS874" s="360"/>
      <c r="AT874" s="360"/>
      <c r="AU874" s="360"/>
      <c r="AV874" s="360"/>
      <c r="AW874" s="360"/>
      <c r="AX874" s="360"/>
    </row>
    <row r="875" spans="1:50" ht="30" customHeight="1">
      <c r="A875" s="376">
        <v>5</v>
      </c>
      <c r="B875" s="376">
        <v>1</v>
      </c>
      <c r="C875" s="361" t="s">
        <v>626</v>
      </c>
      <c r="D875" s="347"/>
      <c r="E875" s="347"/>
      <c r="F875" s="347"/>
      <c r="G875" s="347"/>
      <c r="H875" s="347"/>
      <c r="I875" s="347"/>
      <c r="J875" s="348" t="s">
        <v>409</v>
      </c>
      <c r="K875" s="349"/>
      <c r="L875" s="349"/>
      <c r="M875" s="349"/>
      <c r="N875" s="349"/>
      <c r="O875" s="349"/>
      <c r="P875" s="362" t="s">
        <v>627</v>
      </c>
      <c r="Q875" s="350"/>
      <c r="R875" s="350"/>
      <c r="S875" s="350"/>
      <c r="T875" s="350"/>
      <c r="U875" s="350"/>
      <c r="V875" s="350"/>
      <c r="W875" s="350"/>
      <c r="X875" s="350"/>
      <c r="Y875" s="351">
        <v>0.56200000000000006</v>
      </c>
      <c r="Z875" s="352"/>
      <c r="AA875" s="352"/>
      <c r="AB875" s="353"/>
      <c r="AC875" s="363" t="s">
        <v>380</v>
      </c>
      <c r="AD875" s="371"/>
      <c r="AE875" s="371"/>
      <c r="AF875" s="371"/>
      <c r="AG875" s="371"/>
      <c r="AH875" s="372" t="s">
        <v>409</v>
      </c>
      <c r="AI875" s="373"/>
      <c r="AJ875" s="373"/>
      <c r="AK875" s="373"/>
      <c r="AL875" s="357" t="s">
        <v>409</v>
      </c>
      <c r="AM875" s="358"/>
      <c r="AN875" s="358"/>
      <c r="AO875" s="359"/>
      <c r="AP875" s="360" t="s">
        <v>409</v>
      </c>
      <c r="AQ875" s="360"/>
      <c r="AR875" s="360"/>
      <c r="AS875" s="360"/>
      <c r="AT875" s="360"/>
      <c r="AU875" s="360"/>
      <c r="AV875" s="360"/>
      <c r="AW875" s="360"/>
      <c r="AX875" s="360"/>
    </row>
    <row r="876" spans="1:50" ht="30" customHeight="1">
      <c r="A876" s="376">
        <v>6</v>
      </c>
      <c r="B876" s="376">
        <v>1</v>
      </c>
      <c r="C876" s="361" t="s">
        <v>626</v>
      </c>
      <c r="D876" s="347"/>
      <c r="E876" s="347"/>
      <c r="F876" s="347"/>
      <c r="G876" s="347"/>
      <c r="H876" s="347"/>
      <c r="I876" s="347"/>
      <c r="J876" s="348" t="s">
        <v>409</v>
      </c>
      <c r="K876" s="349"/>
      <c r="L876" s="349"/>
      <c r="M876" s="349"/>
      <c r="N876" s="349"/>
      <c r="O876" s="349"/>
      <c r="P876" s="362" t="s">
        <v>627</v>
      </c>
      <c r="Q876" s="350"/>
      <c r="R876" s="350"/>
      <c r="S876" s="350"/>
      <c r="T876" s="350"/>
      <c r="U876" s="350"/>
      <c r="V876" s="350"/>
      <c r="W876" s="350"/>
      <c r="X876" s="350"/>
      <c r="Y876" s="351">
        <v>0.46700000000000003</v>
      </c>
      <c r="Z876" s="352"/>
      <c r="AA876" s="352"/>
      <c r="AB876" s="353"/>
      <c r="AC876" s="363" t="s">
        <v>380</v>
      </c>
      <c r="AD876" s="371"/>
      <c r="AE876" s="371"/>
      <c r="AF876" s="371"/>
      <c r="AG876" s="371"/>
      <c r="AH876" s="372" t="s">
        <v>409</v>
      </c>
      <c r="AI876" s="373"/>
      <c r="AJ876" s="373"/>
      <c r="AK876" s="373"/>
      <c r="AL876" s="357" t="s">
        <v>409</v>
      </c>
      <c r="AM876" s="358"/>
      <c r="AN876" s="358"/>
      <c r="AO876" s="359"/>
      <c r="AP876" s="360" t="s">
        <v>409</v>
      </c>
      <c r="AQ876" s="360"/>
      <c r="AR876" s="360"/>
      <c r="AS876" s="360"/>
      <c r="AT876" s="360"/>
      <c r="AU876" s="360"/>
      <c r="AV876" s="360"/>
      <c r="AW876" s="360"/>
      <c r="AX876" s="360"/>
    </row>
    <row r="877" spans="1:50" ht="30" customHeight="1">
      <c r="A877" s="376">
        <v>7</v>
      </c>
      <c r="B877" s="376">
        <v>1</v>
      </c>
      <c r="C877" s="361" t="s">
        <v>626</v>
      </c>
      <c r="D877" s="347"/>
      <c r="E877" s="347"/>
      <c r="F877" s="347"/>
      <c r="G877" s="347"/>
      <c r="H877" s="347"/>
      <c r="I877" s="347"/>
      <c r="J877" s="348" t="s">
        <v>409</v>
      </c>
      <c r="K877" s="349"/>
      <c r="L877" s="349"/>
      <c r="M877" s="349"/>
      <c r="N877" s="349"/>
      <c r="O877" s="349"/>
      <c r="P877" s="362" t="s">
        <v>627</v>
      </c>
      <c r="Q877" s="350"/>
      <c r="R877" s="350"/>
      <c r="S877" s="350"/>
      <c r="T877" s="350"/>
      <c r="U877" s="350"/>
      <c r="V877" s="350"/>
      <c r="W877" s="350"/>
      <c r="X877" s="350"/>
      <c r="Y877" s="351">
        <v>0.34699999999999998</v>
      </c>
      <c r="Z877" s="352"/>
      <c r="AA877" s="352"/>
      <c r="AB877" s="353"/>
      <c r="AC877" s="363" t="s">
        <v>380</v>
      </c>
      <c r="AD877" s="371"/>
      <c r="AE877" s="371"/>
      <c r="AF877" s="371"/>
      <c r="AG877" s="371"/>
      <c r="AH877" s="372" t="s">
        <v>409</v>
      </c>
      <c r="AI877" s="373"/>
      <c r="AJ877" s="373"/>
      <c r="AK877" s="373"/>
      <c r="AL877" s="357" t="s">
        <v>409</v>
      </c>
      <c r="AM877" s="358"/>
      <c r="AN877" s="358"/>
      <c r="AO877" s="359"/>
      <c r="AP877" s="360" t="s">
        <v>409</v>
      </c>
      <c r="AQ877" s="360"/>
      <c r="AR877" s="360"/>
      <c r="AS877" s="360"/>
      <c r="AT877" s="360"/>
      <c r="AU877" s="360"/>
      <c r="AV877" s="360"/>
      <c r="AW877" s="360"/>
      <c r="AX877" s="360"/>
    </row>
    <row r="878" spans="1:50" ht="30" customHeight="1">
      <c r="A878" s="376">
        <v>8</v>
      </c>
      <c r="B878" s="376">
        <v>1</v>
      </c>
      <c r="C878" s="361" t="s">
        <v>626</v>
      </c>
      <c r="D878" s="347"/>
      <c r="E878" s="347"/>
      <c r="F878" s="347"/>
      <c r="G878" s="347"/>
      <c r="H878" s="347"/>
      <c r="I878" s="347"/>
      <c r="J878" s="348" t="s">
        <v>409</v>
      </c>
      <c r="K878" s="349"/>
      <c r="L878" s="349"/>
      <c r="M878" s="349"/>
      <c r="N878" s="349"/>
      <c r="O878" s="349"/>
      <c r="P878" s="362" t="s">
        <v>627</v>
      </c>
      <c r="Q878" s="350"/>
      <c r="R878" s="350"/>
      <c r="S878" s="350"/>
      <c r="T878" s="350"/>
      <c r="U878" s="350"/>
      <c r="V878" s="350"/>
      <c r="W878" s="350"/>
      <c r="X878" s="350"/>
      <c r="Y878" s="351">
        <v>0.30199999999999999</v>
      </c>
      <c r="Z878" s="352"/>
      <c r="AA878" s="352"/>
      <c r="AB878" s="353"/>
      <c r="AC878" s="363" t="s">
        <v>380</v>
      </c>
      <c r="AD878" s="371"/>
      <c r="AE878" s="371"/>
      <c r="AF878" s="371"/>
      <c r="AG878" s="371"/>
      <c r="AH878" s="372" t="s">
        <v>409</v>
      </c>
      <c r="AI878" s="373"/>
      <c r="AJ878" s="373"/>
      <c r="AK878" s="373"/>
      <c r="AL878" s="357" t="s">
        <v>409</v>
      </c>
      <c r="AM878" s="358"/>
      <c r="AN878" s="358"/>
      <c r="AO878" s="359"/>
      <c r="AP878" s="360" t="s">
        <v>409</v>
      </c>
      <c r="AQ878" s="360"/>
      <c r="AR878" s="360"/>
      <c r="AS878" s="360"/>
      <c r="AT878" s="360"/>
      <c r="AU878" s="360"/>
      <c r="AV878" s="360"/>
      <c r="AW878" s="360"/>
      <c r="AX878" s="360"/>
    </row>
    <row r="879" spans="1:50" ht="30" customHeight="1">
      <c r="A879" s="376">
        <v>9</v>
      </c>
      <c r="B879" s="376">
        <v>1</v>
      </c>
      <c r="C879" s="361" t="s">
        <v>626</v>
      </c>
      <c r="D879" s="347"/>
      <c r="E879" s="347"/>
      <c r="F879" s="347"/>
      <c r="G879" s="347"/>
      <c r="H879" s="347"/>
      <c r="I879" s="347"/>
      <c r="J879" s="348" t="s">
        <v>409</v>
      </c>
      <c r="K879" s="349"/>
      <c r="L879" s="349"/>
      <c r="M879" s="349"/>
      <c r="N879" s="349"/>
      <c r="O879" s="349"/>
      <c r="P879" s="362" t="s">
        <v>627</v>
      </c>
      <c r="Q879" s="350"/>
      <c r="R879" s="350"/>
      <c r="S879" s="350"/>
      <c r="T879" s="350"/>
      <c r="U879" s="350"/>
      <c r="V879" s="350"/>
      <c r="W879" s="350"/>
      <c r="X879" s="350"/>
      <c r="Y879" s="351">
        <v>0.21299999999999999</v>
      </c>
      <c r="Z879" s="352"/>
      <c r="AA879" s="352"/>
      <c r="AB879" s="353"/>
      <c r="AC879" s="363" t="s">
        <v>380</v>
      </c>
      <c r="AD879" s="371"/>
      <c r="AE879" s="371"/>
      <c r="AF879" s="371"/>
      <c r="AG879" s="371"/>
      <c r="AH879" s="372" t="s">
        <v>409</v>
      </c>
      <c r="AI879" s="373"/>
      <c r="AJ879" s="373"/>
      <c r="AK879" s="373"/>
      <c r="AL879" s="357" t="s">
        <v>409</v>
      </c>
      <c r="AM879" s="358"/>
      <c r="AN879" s="358"/>
      <c r="AO879" s="359"/>
      <c r="AP879" s="360" t="s">
        <v>409</v>
      </c>
      <c r="AQ879" s="360"/>
      <c r="AR879" s="360"/>
      <c r="AS879" s="360"/>
      <c r="AT879" s="360"/>
      <c r="AU879" s="360"/>
      <c r="AV879" s="360"/>
      <c r="AW879" s="360"/>
      <c r="AX879" s="360"/>
    </row>
    <row r="880" spans="1:50" ht="30" customHeight="1">
      <c r="A880" s="376">
        <v>10</v>
      </c>
      <c r="B880" s="376">
        <v>1</v>
      </c>
      <c r="C880" s="361" t="s">
        <v>626</v>
      </c>
      <c r="D880" s="347"/>
      <c r="E880" s="347"/>
      <c r="F880" s="347"/>
      <c r="G880" s="347"/>
      <c r="H880" s="347"/>
      <c r="I880" s="347"/>
      <c r="J880" s="348" t="s">
        <v>409</v>
      </c>
      <c r="K880" s="349"/>
      <c r="L880" s="349"/>
      <c r="M880" s="349"/>
      <c r="N880" s="349"/>
      <c r="O880" s="349"/>
      <c r="P880" s="362" t="s">
        <v>627</v>
      </c>
      <c r="Q880" s="350"/>
      <c r="R880" s="350"/>
      <c r="S880" s="350"/>
      <c r="T880" s="350"/>
      <c r="U880" s="350"/>
      <c r="V880" s="350"/>
      <c r="W880" s="350"/>
      <c r="X880" s="350"/>
      <c r="Y880" s="351">
        <v>0.17100000000000001</v>
      </c>
      <c r="Z880" s="352"/>
      <c r="AA880" s="352"/>
      <c r="AB880" s="353"/>
      <c r="AC880" s="363" t="s">
        <v>380</v>
      </c>
      <c r="AD880" s="371"/>
      <c r="AE880" s="371"/>
      <c r="AF880" s="371"/>
      <c r="AG880" s="371"/>
      <c r="AH880" s="372" t="s">
        <v>409</v>
      </c>
      <c r="AI880" s="373"/>
      <c r="AJ880" s="373"/>
      <c r="AK880" s="373"/>
      <c r="AL880" s="357" t="s">
        <v>409</v>
      </c>
      <c r="AM880" s="358"/>
      <c r="AN880" s="358"/>
      <c r="AO880" s="359"/>
      <c r="AP880" s="360" t="s">
        <v>409</v>
      </c>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52" t="s">
        <v>614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299</v>
      </c>
      <c r="K903" s="365"/>
      <c r="L903" s="365"/>
      <c r="M903" s="365"/>
      <c r="N903" s="365"/>
      <c r="O903" s="365"/>
      <c r="P903" s="366" t="s">
        <v>246</v>
      </c>
      <c r="Q903" s="366"/>
      <c r="R903" s="366"/>
      <c r="S903" s="366"/>
      <c r="T903" s="366"/>
      <c r="U903" s="366"/>
      <c r="V903" s="366"/>
      <c r="W903" s="366"/>
      <c r="X903" s="366"/>
      <c r="Y903" s="367" t="s">
        <v>297</v>
      </c>
      <c r="Z903" s="368"/>
      <c r="AA903" s="368"/>
      <c r="AB903" s="368"/>
      <c r="AC903" s="148" t="s">
        <v>339</v>
      </c>
      <c r="AD903" s="148"/>
      <c r="AE903" s="148"/>
      <c r="AF903" s="148"/>
      <c r="AG903" s="148"/>
      <c r="AH903" s="367" t="s">
        <v>368</v>
      </c>
      <c r="AI903" s="364"/>
      <c r="AJ903" s="364"/>
      <c r="AK903" s="364"/>
      <c r="AL903" s="364" t="s">
        <v>21</v>
      </c>
      <c r="AM903" s="364"/>
      <c r="AN903" s="364"/>
      <c r="AO903" s="369"/>
      <c r="AP903" s="370" t="s">
        <v>300</v>
      </c>
      <c r="AQ903" s="370"/>
      <c r="AR903" s="370"/>
      <c r="AS903" s="370"/>
      <c r="AT903" s="370"/>
      <c r="AU903" s="370"/>
      <c r="AV903" s="370"/>
      <c r="AW903" s="370"/>
      <c r="AX903" s="370"/>
    </row>
    <row r="904" spans="1:50" ht="30" customHeight="1">
      <c r="A904" s="376">
        <v>1</v>
      </c>
      <c r="B904" s="376">
        <v>1</v>
      </c>
      <c r="C904" s="361" t="s">
        <v>628</v>
      </c>
      <c r="D904" s="347"/>
      <c r="E904" s="347"/>
      <c r="F904" s="347"/>
      <c r="G904" s="347"/>
      <c r="H904" s="347"/>
      <c r="I904" s="347"/>
      <c r="J904" s="348" t="s">
        <v>409</v>
      </c>
      <c r="K904" s="349"/>
      <c r="L904" s="349"/>
      <c r="M904" s="349"/>
      <c r="N904" s="349"/>
      <c r="O904" s="349"/>
      <c r="P904" s="362" t="s">
        <v>611</v>
      </c>
      <c r="Q904" s="350"/>
      <c r="R904" s="350"/>
      <c r="S904" s="350"/>
      <c r="T904" s="350"/>
      <c r="U904" s="350"/>
      <c r="V904" s="350"/>
      <c r="W904" s="350"/>
      <c r="X904" s="350"/>
      <c r="Y904" s="351">
        <v>1.4570000000000001</v>
      </c>
      <c r="Z904" s="352"/>
      <c r="AA904" s="352"/>
      <c r="AB904" s="353"/>
      <c r="AC904" s="363" t="s">
        <v>380</v>
      </c>
      <c r="AD904" s="371"/>
      <c r="AE904" s="371"/>
      <c r="AF904" s="371"/>
      <c r="AG904" s="371"/>
      <c r="AH904" s="372" t="s">
        <v>409</v>
      </c>
      <c r="AI904" s="373"/>
      <c r="AJ904" s="373"/>
      <c r="AK904" s="373"/>
      <c r="AL904" s="357" t="s">
        <v>409</v>
      </c>
      <c r="AM904" s="358"/>
      <c r="AN904" s="358"/>
      <c r="AO904" s="359"/>
      <c r="AP904" s="360" t="s">
        <v>409</v>
      </c>
      <c r="AQ904" s="360"/>
      <c r="AR904" s="360"/>
      <c r="AS904" s="360"/>
      <c r="AT904" s="360"/>
      <c r="AU904" s="360"/>
      <c r="AV904" s="360"/>
      <c r="AW904" s="360"/>
      <c r="AX904" s="360"/>
    </row>
    <row r="905" spans="1:50" ht="30" customHeight="1">
      <c r="A905" s="376">
        <v>2</v>
      </c>
      <c r="B905" s="376">
        <v>1</v>
      </c>
      <c r="C905" s="361" t="s">
        <v>629</v>
      </c>
      <c r="D905" s="347"/>
      <c r="E905" s="347"/>
      <c r="F905" s="347"/>
      <c r="G905" s="347"/>
      <c r="H905" s="347"/>
      <c r="I905" s="347"/>
      <c r="J905" s="348" t="s">
        <v>409</v>
      </c>
      <c r="K905" s="349"/>
      <c r="L905" s="349"/>
      <c r="M905" s="349"/>
      <c r="N905" s="349"/>
      <c r="O905" s="349"/>
      <c r="P905" s="362" t="s">
        <v>611</v>
      </c>
      <c r="Q905" s="350"/>
      <c r="R905" s="350"/>
      <c r="S905" s="350"/>
      <c r="T905" s="350"/>
      <c r="U905" s="350"/>
      <c r="V905" s="350"/>
      <c r="W905" s="350"/>
      <c r="X905" s="350"/>
      <c r="Y905" s="351">
        <v>1.056</v>
      </c>
      <c r="Z905" s="352"/>
      <c r="AA905" s="352"/>
      <c r="AB905" s="353"/>
      <c r="AC905" s="363" t="s">
        <v>380</v>
      </c>
      <c r="AD905" s="371"/>
      <c r="AE905" s="371"/>
      <c r="AF905" s="371"/>
      <c r="AG905" s="371"/>
      <c r="AH905" s="372" t="s">
        <v>409</v>
      </c>
      <c r="AI905" s="373"/>
      <c r="AJ905" s="373"/>
      <c r="AK905" s="373"/>
      <c r="AL905" s="357" t="s">
        <v>409</v>
      </c>
      <c r="AM905" s="358"/>
      <c r="AN905" s="358"/>
      <c r="AO905" s="359"/>
      <c r="AP905" s="360" t="s">
        <v>409</v>
      </c>
      <c r="AQ905" s="360"/>
      <c r="AR905" s="360"/>
      <c r="AS905" s="360"/>
      <c r="AT905" s="360"/>
      <c r="AU905" s="360"/>
      <c r="AV905" s="360"/>
      <c r="AW905" s="360"/>
      <c r="AX905" s="360"/>
    </row>
    <row r="906" spans="1:50" ht="30" customHeight="1">
      <c r="A906" s="376">
        <v>3</v>
      </c>
      <c r="B906" s="376">
        <v>1</v>
      </c>
      <c r="C906" s="361" t="s">
        <v>630</v>
      </c>
      <c r="D906" s="347"/>
      <c r="E906" s="347"/>
      <c r="F906" s="347"/>
      <c r="G906" s="347"/>
      <c r="H906" s="347"/>
      <c r="I906" s="347"/>
      <c r="J906" s="348" t="s">
        <v>409</v>
      </c>
      <c r="K906" s="349"/>
      <c r="L906" s="349"/>
      <c r="M906" s="349"/>
      <c r="N906" s="349"/>
      <c r="O906" s="349"/>
      <c r="P906" s="362" t="s">
        <v>611</v>
      </c>
      <c r="Q906" s="350"/>
      <c r="R906" s="350"/>
      <c r="S906" s="350"/>
      <c r="T906" s="350"/>
      <c r="U906" s="350"/>
      <c r="V906" s="350"/>
      <c r="W906" s="350"/>
      <c r="X906" s="350"/>
      <c r="Y906" s="351">
        <v>0.749</v>
      </c>
      <c r="Z906" s="352"/>
      <c r="AA906" s="352"/>
      <c r="AB906" s="353"/>
      <c r="AC906" s="363" t="s">
        <v>380</v>
      </c>
      <c r="AD906" s="371"/>
      <c r="AE906" s="371"/>
      <c r="AF906" s="371"/>
      <c r="AG906" s="371"/>
      <c r="AH906" s="372" t="s">
        <v>409</v>
      </c>
      <c r="AI906" s="373"/>
      <c r="AJ906" s="373"/>
      <c r="AK906" s="373"/>
      <c r="AL906" s="357" t="s">
        <v>409</v>
      </c>
      <c r="AM906" s="358"/>
      <c r="AN906" s="358"/>
      <c r="AO906" s="359"/>
      <c r="AP906" s="360" t="s">
        <v>409</v>
      </c>
      <c r="AQ906" s="360"/>
      <c r="AR906" s="360"/>
      <c r="AS906" s="360"/>
      <c r="AT906" s="360"/>
      <c r="AU906" s="360"/>
      <c r="AV906" s="360"/>
      <c r="AW906" s="360"/>
      <c r="AX906" s="360"/>
    </row>
    <row r="907" spans="1:50" ht="30" customHeight="1">
      <c r="A907" s="376">
        <v>4</v>
      </c>
      <c r="B907" s="376">
        <v>1</v>
      </c>
      <c r="C907" s="361" t="s">
        <v>631</v>
      </c>
      <c r="D907" s="347"/>
      <c r="E907" s="347"/>
      <c r="F907" s="347"/>
      <c r="G907" s="347"/>
      <c r="H907" s="347"/>
      <c r="I907" s="347"/>
      <c r="J907" s="348" t="s">
        <v>409</v>
      </c>
      <c r="K907" s="349"/>
      <c r="L907" s="349"/>
      <c r="M907" s="349"/>
      <c r="N907" s="349"/>
      <c r="O907" s="349"/>
      <c r="P907" s="362" t="s">
        <v>611</v>
      </c>
      <c r="Q907" s="350"/>
      <c r="R907" s="350"/>
      <c r="S907" s="350"/>
      <c r="T907" s="350"/>
      <c r="U907" s="350"/>
      <c r="V907" s="350"/>
      <c r="W907" s="350"/>
      <c r="X907" s="350"/>
      <c r="Y907" s="351">
        <v>0.61499999999999999</v>
      </c>
      <c r="Z907" s="352"/>
      <c r="AA907" s="352"/>
      <c r="AB907" s="353"/>
      <c r="AC907" s="363" t="s">
        <v>380</v>
      </c>
      <c r="AD907" s="371"/>
      <c r="AE907" s="371"/>
      <c r="AF907" s="371"/>
      <c r="AG907" s="371"/>
      <c r="AH907" s="372" t="s">
        <v>409</v>
      </c>
      <c r="AI907" s="373"/>
      <c r="AJ907" s="373"/>
      <c r="AK907" s="373"/>
      <c r="AL907" s="357" t="s">
        <v>409</v>
      </c>
      <c r="AM907" s="358"/>
      <c r="AN907" s="358"/>
      <c r="AO907" s="359"/>
      <c r="AP907" s="360" t="s">
        <v>409</v>
      </c>
      <c r="AQ907" s="360"/>
      <c r="AR907" s="360"/>
      <c r="AS907" s="360"/>
      <c r="AT907" s="360"/>
      <c r="AU907" s="360"/>
      <c r="AV907" s="360"/>
      <c r="AW907" s="360"/>
      <c r="AX907" s="360"/>
    </row>
    <row r="908" spans="1:50" ht="30" customHeight="1">
      <c r="A908" s="376">
        <v>5</v>
      </c>
      <c r="B908" s="376">
        <v>1</v>
      </c>
      <c r="C908" s="361" t="s">
        <v>632</v>
      </c>
      <c r="D908" s="347"/>
      <c r="E908" s="347"/>
      <c r="F908" s="347"/>
      <c r="G908" s="347"/>
      <c r="H908" s="347"/>
      <c r="I908" s="347"/>
      <c r="J908" s="348" t="s">
        <v>409</v>
      </c>
      <c r="K908" s="349"/>
      <c r="L908" s="349"/>
      <c r="M908" s="349"/>
      <c r="N908" s="349"/>
      <c r="O908" s="349"/>
      <c r="P908" s="362" t="s">
        <v>611</v>
      </c>
      <c r="Q908" s="350"/>
      <c r="R908" s="350"/>
      <c r="S908" s="350"/>
      <c r="T908" s="350"/>
      <c r="U908" s="350"/>
      <c r="V908" s="350"/>
      <c r="W908" s="350"/>
      <c r="X908" s="350"/>
      <c r="Y908" s="351">
        <v>0.38500000000000001</v>
      </c>
      <c r="Z908" s="352"/>
      <c r="AA908" s="352"/>
      <c r="AB908" s="353"/>
      <c r="AC908" s="363" t="s">
        <v>380</v>
      </c>
      <c r="AD908" s="371"/>
      <c r="AE908" s="371"/>
      <c r="AF908" s="371"/>
      <c r="AG908" s="371"/>
      <c r="AH908" s="372" t="s">
        <v>409</v>
      </c>
      <c r="AI908" s="373"/>
      <c r="AJ908" s="373"/>
      <c r="AK908" s="373"/>
      <c r="AL908" s="357" t="s">
        <v>409</v>
      </c>
      <c r="AM908" s="358"/>
      <c r="AN908" s="358"/>
      <c r="AO908" s="359"/>
      <c r="AP908" s="360" t="s">
        <v>409</v>
      </c>
      <c r="AQ908" s="360"/>
      <c r="AR908" s="360"/>
      <c r="AS908" s="360"/>
      <c r="AT908" s="360"/>
      <c r="AU908" s="360"/>
      <c r="AV908" s="360"/>
      <c r="AW908" s="360"/>
      <c r="AX908" s="360"/>
    </row>
    <row r="909" spans="1:50" ht="30" customHeight="1">
      <c r="A909" s="376">
        <v>6</v>
      </c>
      <c r="B909" s="376">
        <v>1</v>
      </c>
      <c r="C909" s="361" t="s">
        <v>633</v>
      </c>
      <c r="D909" s="347"/>
      <c r="E909" s="347"/>
      <c r="F909" s="347"/>
      <c r="G909" s="347"/>
      <c r="H909" s="347"/>
      <c r="I909" s="347"/>
      <c r="J909" s="348" t="s">
        <v>409</v>
      </c>
      <c r="K909" s="349"/>
      <c r="L909" s="349"/>
      <c r="M909" s="349"/>
      <c r="N909" s="349"/>
      <c r="O909" s="349"/>
      <c r="P909" s="362" t="s">
        <v>611</v>
      </c>
      <c r="Q909" s="350"/>
      <c r="R909" s="350"/>
      <c r="S909" s="350"/>
      <c r="T909" s="350"/>
      <c r="U909" s="350"/>
      <c r="V909" s="350"/>
      <c r="W909" s="350"/>
      <c r="X909" s="350"/>
      <c r="Y909" s="351">
        <v>0.32400000000000001</v>
      </c>
      <c r="Z909" s="352"/>
      <c r="AA909" s="352"/>
      <c r="AB909" s="353"/>
      <c r="AC909" s="363" t="s">
        <v>380</v>
      </c>
      <c r="AD909" s="371"/>
      <c r="AE909" s="371"/>
      <c r="AF909" s="371"/>
      <c r="AG909" s="371"/>
      <c r="AH909" s="372" t="s">
        <v>409</v>
      </c>
      <c r="AI909" s="373"/>
      <c r="AJ909" s="373"/>
      <c r="AK909" s="373"/>
      <c r="AL909" s="357" t="s">
        <v>409</v>
      </c>
      <c r="AM909" s="358"/>
      <c r="AN909" s="358"/>
      <c r="AO909" s="359"/>
      <c r="AP909" s="360" t="s">
        <v>409</v>
      </c>
      <c r="AQ909" s="360"/>
      <c r="AR909" s="360"/>
      <c r="AS909" s="360"/>
      <c r="AT909" s="360"/>
      <c r="AU909" s="360"/>
      <c r="AV909" s="360"/>
      <c r="AW909" s="360"/>
      <c r="AX909" s="360"/>
    </row>
    <row r="910" spans="1:50" ht="30" customHeight="1">
      <c r="A910" s="376">
        <v>7</v>
      </c>
      <c r="B910" s="376">
        <v>1</v>
      </c>
      <c r="C910" s="361" t="s">
        <v>634</v>
      </c>
      <c r="D910" s="347"/>
      <c r="E910" s="347"/>
      <c r="F910" s="347"/>
      <c r="G910" s="347"/>
      <c r="H910" s="347"/>
      <c r="I910" s="347"/>
      <c r="J910" s="348" t="s">
        <v>409</v>
      </c>
      <c r="K910" s="349"/>
      <c r="L910" s="349"/>
      <c r="M910" s="349"/>
      <c r="N910" s="349"/>
      <c r="O910" s="349"/>
      <c r="P910" s="362" t="s">
        <v>611</v>
      </c>
      <c r="Q910" s="350"/>
      <c r="R910" s="350"/>
      <c r="S910" s="350"/>
      <c r="T910" s="350"/>
      <c r="U910" s="350"/>
      <c r="V910" s="350"/>
      <c r="W910" s="350"/>
      <c r="X910" s="350"/>
      <c r="Y910" s="351">
        <v>0.251</v>
      </c>
      <c r="Z910" s="352"/>
      <c r="AA910" s="352"/>
      <c r="AB910" s="353"/>
      <c r="AC910" s="363" t="s">
        <v>380</v>
      </c>
      <c r="AD910" s="371"/>
      <c r="AE910" s="371"/>
      <c r="AF910" s="371"/>
      <c r="AG910" s="371"/>
      <c r="AH910" s="372" t="s">
        <v>409</v>
      </c>
      <c r="AI910" s="373"/>
      <c r="AJ910" s="373"/>
      <c r="AK910" s="373"/>
      <c r="AL910" s="357" t="s">
        <v>409</v>
      </c>
      <c r="AM910" s="358"/>
      <c r="AN910" s="358"/>
      <c r="AO910" s="359"/>
      <c r="AP910" s="360" t="s">
        <v>409</v>
      </c>
      <c r="AQ910" s="360"/>
      <c r="AR910" s="360"/>
      <c r="AS910" s="360"/>
      <c r="AT910" s="360"/>
      <c r="AU910" s="360"/>
      <c r="AV910" s="360"/>
      <c r="AW910" s="360"/>
      <c r="AX910" s="360"/>
    </row>
    <row r="911" spans="1:50" ht="30" customHeight="1">
      <c r="A911" s="376">
        <v>8</v>
      </c>
      <c r="B911" s="376">
        <v>1</v>
      </c>
      <c r="C911" s="361" t="s">
        <v>635</v>
      </c>
      <c r="D911" s="347"/>
      <c r="E911" s="347"/>
      <c r="F911" s="347"/>
      <c r="G911" s="347"/>
      <c r="H911" s="347"/>
      <c r="I911" s="347"/>
      <c r="J911" s="348" t="s">
        <v>409</v>
      </c>
      <c r="K911" s="349"/>
      <c r="L911" s="349"/>
      <c r="M911" s="349"/>
      <c r="N911" s="349"/>
      <c r="O911" s="349"/>
      <c r="P911" s="362" t="s">
        <v>611</v>
      </c>
      <c r="Q911" s="350"/>
      <c r="R911" s="350"/>
      <c r="S911" s="350"/>
      <c r="T911" s="350"/>
      <c r="U911" s="350"/>
      <c r="V911" s="350"/>
      <c r="W911" s="350"/>
      <c r="X911" s="350"/>
      <c r="Y911" s="351">
        <v>0.20799999999999999</v>
      </c>
      <c r="Z911" s="352"/>
      <c r="AA911" s="352"/>
      <c r="AB911" s="353"/>
      <c r="AC911" s="363" t="s">
        <v>380</v>
      </c>
      <c r="AD911" s="371"/>
      <c r="AE911" s="371"/>
      <c r="AF911" s="371"/>
      <c r="AG911" s="371"/>
      <c r="AH911" s="372" t="s">
        <v>409</v>
      </c>
      <c r="AI911" s="373"/>
      <c r="AJ911" s="373"/>
      <c r="AK911" s="373"/>
      <c r="AL911" s="357" t="s">
        <v>409</v>
      </c>
      <c r="AM911" s="358"/>
      <c r="AN911" s="358"/>
      <c r="AO911" s="359"/>
      <c r="AP911" s="360" t="s">
        <v>409</v>
      </c>
      <c r="AQ911" s="360"/>
      <c r="AR911" s="360"/>
      <c r="AS911" s="360"/>
      <c r="AT911" s="360"/>
      <c r="AU911" s="360"/>
      <c r="AV911" s="360"/>
      <c r="AW911" s="360"/>
      <c r="AX911" s="360"/>
    </row>
    <row r="912" spans="1:50" ht="30" customHeight="1">
      <c r="A912" s="376">
        <v>9</v>
      </c>
      <c r="B912" s="376">
        <v>1</v>
      </c>
      <c r="C912" s="361" t="s">
        <v>636</v>
      </c>
      <c r="D912" s="347"/>
      <c r="E912" s="347"/>
      <c r="F912" s="347"/>
      <c r="G912" s="347"/>
      <c r="H912" s="347"/>
      <c r="I912" s="347"/>
      <c r="J912" s="348" t="s">
        <v>409</v>
      </c>
      <c r="K912" s="349"/>
      <c r="L912" s="349"/>
      <c r="M912" s="349"/>
      <c r="N912" s="349"/>
      <c r="O912" s="349"/>
      <c r="P912" s="362" t="s">
        <v>611</v>
      </c>
      <c r="Q912" s="350"/>
      <c r="R912" s="350"/>
      <c r="S912" s="350"/>
      <c r="T912" s="350"/>
      <c r="U912" s="350"/>
      <c r="V912" s="350"/>
      <c r="W912" s="350"/>
      <c r="X912" s="350"/>
      <c r="Y912" s="351">
        <v>0.19800000000000001</v>
      </c>
      <c r="Z912" s="352"/>
      <c r="AA912" s="352"/>
      <c r="AB912" s="353"/>
      <c r="AC912" s="363" t="s">
        <v>380</v>
      </c>
      <c r="AD912" s="371"/>
      <c r="AE912" s="371"/>
      <c r="AF912" s="371"/>
      <c r="AG912" s="371"/>
      <c r="AH912" s="372" t="s">
        <v>409</v>
      </c>
      <c r="AI912" s="373"/>
      <c r="AJ912" s="373"/>
      <c r="AK912" s="373"/>
      <c r="AL912" s="357" t="s">
        <v>409</v>
      </c>
      <c r="AM912" s="358"/>
      <c r="AN912" s="358"/>
      <c r="AO912" s="359"/>
      <c r="AP912" s="360" t="s">
        <v>409</v>
      </c>
      <c r="AQ912" s="360"/>
      <c r="AR912" s="360"/>
      <c r="AS912" s="360"/>
      <c r="AT912" s="360"/>
      <c r="AU912" s="360"/>
      <c r="AV912" s="360"/>
      <c r="AW912" s="360"/>
      <c r="AX912" s="360"/>
    </row>
    <row r="913" spans="1:50" ht="30" customHeight="1">
      <c r="A913" s="376">
        <v>10</v>
      </c>
      <c r="B913" s="376">
        <v>1</v>
      </c>
      <c r="C913" s="361" t="s">
        <v>637</v>
      </c>
      <c r="D913" s="347"/>
      <c r="E913" s="347"/>
      <c r="F913" s="347"/>
      <c r="G913" s="347"/>
      <c r="H913" s="347"/>
      <c r="I913" s="347"/>
      <c r="J913" s="348" t="s">
        <v>409</v>
      </c>
      <c r="K913" s="349"/>
      <c r="L913" s="349"/>
      <c r="M913" s="349"/>
      <c r="N913" s="349"/>
      <c r="O913" s="349"/>
      <c r="P913" s="362" t="s">
        <v>611</v>
      </c>
      <c r="Q913" s="350"/>
      <c r="R913" s="350"/>
      <c r="S913" s="350"/>
      <c r="T913" s="350"/>
      <c r="U913" s="350"/>
      <c r="V913" s="350"/>
      <c r="W913" s="350"/>
      <c r="X913" s="350"/>
      <c r="Y913" s="351">
        <v>0.153</v>
      </c>
      <c r="Z913" s="352"/>
      <c r="AA913" s="352"/>
      <c r="AB913" s="353"/>
      <c r="AC913" s="363" t="s">
        <v>380</v>
      </c>
      <c r="AD913" s="371"/>
      <c r="AE913" s="371"/>
      <c r="AF913" s="371"/>
      <c r="AG913" s="371"/>
      <c r="AH913" s="372" t="s">
        <v>409</v>
      </c>
      <c r="AI913" s="373"/>
      <c r="AJ913" s="373"/>
      <c r="AK913" s="373"/>
      <c r="AL913" s="357" t="s">
        <v>409</v>
      </c>
      <c r="AM913" s="358"/>
      <c r="AN913" s="358"/>
      <c r="AO913" s="359"/>
      <c r="AP913" s="360" t="s">
        <v>409</v>
      </c>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299</v>
      </c>
      <c r="K936" s="365"/>
      <c r="L936" s="365"/>
      <c r="M936" s="365"/>
      <c r="N936" s="365"/>
      <c r="O936" s="365"/>
      <c r="P936" s="366" t="s">
        <v>246</v>
      </c>
      <c r="Q936" s="366"/>
      <c r="R936" s="366"/>
      <c r="S936" s="366"/>
      <c r="T936" s="366"/>
      <c r="U936" s="366"/>
      <c r="V936" s="366"/>
      <c r="W936" s="366"/>
      <c r="X936" s="366"/>
      <c r="Y936" s="367" t="s">
        <v>297</v>
      </c>
      <c r="Z936" s="368"/>
      <c r="AA936" s="368"/>
      <c r="AB936" s="368"/>
      <c r="AC936" s="148" t="s">
        <v>339</v>
      </c>
      <c r="AD936" s="148"/>
      <c r="AE936" s="148"/>
      <c r="AF936" s="148"/>
      <c r="AG936" s="148"/>
      <c r="AH936" s="367" t="s">
        <v>368</v>
      </c>
      <c r="AI936" s="364"/>
      <c r="AJ936" s="364"/>
      <c r="AK936" s="364"/>
      <c r="AL936" s="364" t="s">
        <v>21</v>
      </c>
      <c r="AM936" s="364"/>
      <c r="AN936" s="364"/>
      <c r="AO936" s="369"/>
      <c r="AP936" s="370" t="s">
        <v>300</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299</v>
      </c>
      <c r="K969" s="365"/>
      <c r="L969" s="365"/>
      <c r="M969" s="365"/>
      <c r="N969" s="365"/>
      <c r="O969" s="365"/>
      <c r="P969" s="366" t="s">
        <v>246</v>
      </c>
      <c r="Q969" s="366"/>
      <c r="R969" s="366"/>
      <c r="S969" s="366"/>
      <c r="T969" s="366"/>
      <c r="U969" s="366"/>
      <c r="V969" s="366"/>
      <c r="W969" s="366"/>
      <c r="X969" s="366"/>
      <c r="Y969" s="367" t="s">
        <v>297</v>
      </c>
      <c r="Z969" s="368"/>
      <c r="AA969" s="368"/>
      <c r="AB969" s="368"/>
      <c r="AC969" s="148" t="s">
        <v>339</v>
      </c>
      <c r="AD969" s="148"/>
      <c r="AE969" s="148"/>
      <c r="AF969" s="148"/>
      <c r="AG969" s="148"/>
      <c r="AH969" s="367" t="s">
        <v>368</v>
      </c>
      <c r="AI969" s="364"/>
      <c r="AJ969" s="364"/>
      <c r="AK969" s="364"/>
      <c r="AL969" s="364" t="s">
        <v>21</v>
      </c>
      <c r="AM969" s="364"/>
      <c r="AN969" s="364"/>
      <c r="AO969" s="369"/>
      <c r="AP969" s="370" t="s">
        <v>300</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299</v>
      </c>
      <c r="K1002" s="365"/>
      <c r="L1002" s="365"/>
      <c r="M1002" s="365"/>
      <c r="N1002" s="365"/>
      <c r="O1002" s="365"/>
      <c r="P1002" s="366" t="s">
        <v>246</v>
      </c>
      <c r="Q1002" s="366"/>
      <c r="R1002" s="366"/>
      <c r="S1002" s="366"/>
      <c r="T1002" s="366"/>
      <c r="U1002" s="366"/>
      <c r="V1002" s="366"/>
      <c r="W1002" s="366"/>
      <c r="X1002" s="366"/>
      <c r="Y1002" s="367" t="s">
        <v>297</v>
      </c>
      <c r="Z1002" s="368"/>
      <c r="AA1002" s="368"/>
      <c r="AB1002" s="368"/>
      <c r="AC1002" s="148" t="s">
        <v>339</v>
      </c>
      <c r="AD1002" s="148"/>
      <c r="AE1002" s="148"/>
      <c r="AF1002" s="148"/>
      <c r="AG1002" s="148"/>
      <c r="AH1002" s="367" t="s">
        <v>368</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299</v>
      </c>
      <c r="K1035" s="365"/>
      <c r="L1035" s="365"/>
      <c r="M1035" s="365"/>
      <c r="N1035" s="365"/>
      <c r="O1035" s="365"/>
      <c r="P1035" s="366" t="s">
        <v>246</v>
      </c>
      <c r="Q1035" s="366"/>
      <c r="R1035" s="366"/>
      <c r="S1035" s="366"/>
      <c r="T1035" s="366"/>
      <c r="U1035" s="366"/>
      <c r="V1035" s="366"/>
      <c r="W1035" s="366"/>
      <c r="X1035" s="366"/>
      <c r="Y1035" s="367" t="s">
        <v>297</v>
      </c>
      <c r="Z1035" s="368"/>
      <c r="AA1035" s="368"/>
      <c r="AB1035" s="368"/>
      <c r="AC1035" s="148" t="s">
        <v>339</v>
      </c>
      <c r="AD1035" s="148"/>
      <c r="AE1035" s="148"/>
      <c r="AF1035" s="148"/>
      <c r="AG1035" s="148"/>
      <c r="AH1035" s="367" t="s">
        <v>368</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299</v>
      </c>
      <c r="K1068" s="365"/>
      <c r="L1068" s="365"/>
      <c r="M1068" s="365"/>
      <c r="N1068" s="365"/>
      <c r="O1068" s="365"/>
      <c r="P1068" s="366" t="s">
        <v>246</v>
      </c>
      <c r="Q1068" s="366"/>
      <c r="R1068" s="366"/>
      <c r="S1068" s="366"/>
      <c r="T1068" s="366"/>
      <c r="U1068" s="366"/>
      <c r="V1068" s="366"/>
      <c r="W1068" s="366"/>
      <c r="X1068" s="366"/>
      <c r="Y1068" s="367" t="s">
        <v>297</v>
      </c>
      <c r="Z1068" s="368"/>
      <c r="AA1068" s="368"/>
      <c r="AB1068" s="368"/>
      <c r="AC1068" s="148" t="s">
        <v>339</v>
      </c>
      <c r="AD1068" s="148"/>
      <c r="AE1068" s="148"/>
      <c r="AF1068" s="148"/>
      <c r="AG1068" s="148"/>
      <c r="AH1068" s="367" t="s">
        <v>368</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345</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265</v>
      </c>
      <c r="D1102" s="380"/>
      <c r="E1102" s="148" t="s">
        <v>264</v>
      </c>
      <c r="F1102" s="380"/>
      <c r="G1102" s="380"/>
      <c r="H1102" s="380"/>
      <c r="I1102" s="380"/>
      <c r="J1102" s="148" t="s">
        <v>299</v>
      </c>
      <c r="K1102" s="148"/>
      <c r="L1102" s="148"/>
      <c r="M1102" s="148"/>
      <c r="N1102" s="148"/>
      <c r="O1102" s="148"/>
      <c r="P1102" s="367" t="s">
        <v>27</v>
      </c>
      <c r="Q1102" s="367"/>
      <c r="R1102" s="367"/>
      <c r="S1102" s="367"/>
      <c r="T1102" s="367"/>
      <c r="U1102" s="367"/>
      <c r="V1102" s="367"/>
      <c r="W1102" s="367"/>
      <c r="X1102" s="367"/>
      <c r="Y1102" s="148" t="s">
        <v>301</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3">
    <cfRule type="expression" dxfId="2807" priority="13891">
      <formula>IF(RIGHT(TEXT(Y783,"0.#"),1)=".",FALSE,TRUE)</formula>
    </cfRule>
    <cfRule type="expression" dxfId="2806" priority="13892">
      <formula>IF(RIGHT(TEXT(Y783,"0.#"),1)=".",TRUE,FALSE)</formula>
    </cfRule>
  </conditionalFormatting>
  <conditionalFormatting sqref="Y792">
    <cfRule type="expression" dxfId="2805" priority="13887">
      <formula>IF(RIGHT(TEXT(Y792,"0.#"),1)=".",FALSE,TRUE)</formula>
    </cfRule>
    <cfRule type="expression" dxfId="2804" priority="13888">
      <formula>IF(RIGHT(TEXT(Y792,"0.#"),1)=".",TRUE,FALSE)</formula>
    </cfRule>
  </conditionalFormatting>
  <conditionalFormatting sqref="Y823:Y830 Y821 Y810:Y817 Y808 Y797:Y804 Y795">
    <cfRule type="expression" dxfId="2803" priority="13669">
      <formula>IF(RIGHT(TEXT(Y795,"0.#"),1)=".",FALSE,TRUE)</formula>
    </cfRule>
    <cfRule type="expression" dxfId="2802" priority="13670">
      <formula>IF(RIGHT(TEXT(Y795,"0.#"),1)=".",TRUE,FALSE)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4:Y791 Y782">
    <cfRule type="expression" dxfId="2795" priority="13693">
      <formula>IF(RIGHT(TEXT(Y782,"0.#"),1)=".",FALSE,TRUE)</formula>
    </cfRule>
    <cfRule type="expression" dxfId="2794" priority="13694">
      <formula>IF(RIGHT(TEXT(Y782,"0.#"),1)=".",TRUE,FALSE)</formula>
    </cfRule>
  </conditionalFormatting>
  <conditionalFormatting sqref="AU783">
    <cfRule type="expression" dxfId="2793" priority="13691">
      <formula>IF(RIGHT(TEXT(AU783,"0.#"),1)=".",FALSE,TRUE)</formula>
    </cfRule>
    <cfRule type="expression" dxfId="2792" priority="13692">
      <formula>IF(RIGHT(TEXT(AU783,"0.#"),1)=".",TRUE,FALSE)</formula>
    </cfRule>
  </conditionalFormatting>
  <conditionalFormatting sqref="AU792">
    <cfRule type="expression" dxfId="2791" priority="13689">
      <formula>IF(RIGHT(TEXT(AU792,"0.#"),1)=".",FALSE,TRUE)</formula>
    </cfRule>
    <cfRule type="expression" dxfId="2790" priority="13690">
      <formula>IF(RIGHT(TEXT(AU792,"0.#"),1)=".",TRUE,FALSE)</formula>
    </cfRule>
  </conditionalFormatting>
  <conditionalFormatting sqref="AU784:AU791 AU782">
    <cfRule type="expression" dxfId="2789" priority="13687">
      <formula>IF(RIGHT(TEXT(AU782,"0.#"),1)=".",FALSE,TRUE)</formula>
    </cfRule>
    <cfRule type="expression" dxfId="2788" priority="13688">
      <formula>IF(RIGHT(TEXT(AU782,"0.#"),1)=".",TRUE,FALSE)</formula>
    </cfRule>
  </conditionalFormatting>
  <conditionalFormatting sqref="Y822 Y809 Y796">
    <cfRule type="expression" dxfId="2787" priority="13673">
      <formula>IF(RIGHT(TEXT(Y796,"0.#"),1)=".",FALSE,TRUE)</formula>
    </cfRule>
    <cfRule type="expression" dxfId="2786" priority="13674">
      <formula>IF(RIGHT(TEXT(Y796,"0.#"),1)=".",TRUE,FALSE)</formula>
    </cfRule>
  </conditionalFormatting>
  <conditionalFormatting sqref="Y831 Y818 Y805">
    <cfRule type="expression" dxfId="2785" priority="13671">
      <formula>IF(RIGHT(TEXT(Y805,"0.#"),1)=".",FALSE,TRUE)</formula>
    </cfRule>
    <cfRule type="expression" dxfId="2784" priority="13672">
      <formula>IF(RIGHT(TEXT(Y805,"0.#"),1)=".",TRUE,FALSE)</formula>
    </cfRule>
  </conditionalFormatting>
  <conditionalFormatting sqref="AU822 AU809 AU796">
    <cfRule type="expression" dxfId="2783" priority="13667">
      <formula>IF(RIGHT(TEXT(AU796,"0.#"),1)=".",FALSE,TRUE)</formula>
    </cfRule>
    <cfRule type="expression" dxfId="2782" priority="13668">
      <formula>IF(RIGHT(TEXT(AU796,"0.#"),1)=".",TRUE,FALSE)</formula>
    </cfRule>
  </conditionalFormatting>
  <conditionalFormatting sqref="AU831 AU818 AU805">
    <cfRule type="expression" dxfId="2781" priority="13665">
      <formula>IF(RIGHT(TEXT(AU805,"0.#"),1)=".",FALSE,TRUE)</formula>
    </cfRule>
    <cfRule type="expression" dxfId="2780" priority="13666">
      <formula>IF(RIGHT(TEXT(AU805,"0.#"),1)=".",TRUE,FALSE)</formula>
    </cfRule>
  </conditionalFormatting>
  <conditionalFormatting sqref="AU823:AU830 AU821 AU810:AU817 AU808 AU797:AU804 AU795">
    <cfRule type="expression" dxfId="2779" priority="13663">
      <formula>IF(RIGHT(TEXT(AU795,"0.#"),1)=".",FALSE,TRUE)</formula>
    </cfRule>
    <cfRule type="expression" dxfId="2778" priority="13664">
      <formula>IF(RIGHT(TEXT(AU795,"0.#"),1)=".",TRUE,FALSE)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8:AO867">
    <cfRule type="expression" dxfId="2513" priority="6641">
      <formula>IF(AND(AL848&gt;=0, RIGHT(TEXT(AL848,"0.#"),1)&lt;&gt;"."),TRUE,FALSE)</formula>
    </cfRule>
    <cfRule type="expression" dxfId="2512" priority="6642">
      <formula>IF(AND(AL848&gt;=0, RIGHT(TEXT(AL848,"0.#"),1)="."),TRUE,FALSE)</formula>
    </cfRule>
    <cfRule type="expression" dxfId="2511" priority="6643">
      <formula>IF(AND(AL848&lt;0, RIGHT(TEXT(AL848,"0.#"),1)&lt;&gt;"."),TRUE,FALSE)</formula>
    </cfRule>
    <cfRule type="expression" dxfId="2510" priority="6644">
      <formula>IF(AND(AL848&lt;0, RIGHT(TEXT(AL848,"0.#"),1)="."),TRUE,FALSE)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8">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Y839">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1:AO900">
    <cfRule type="expression" dxfId="1975" priority="2087">
      <formula>IF(AND(AL881&gt;=0, RIGHT(TEXT(AL881,"0.#"),1)&lt;&gt;"."),TRUE,FALSE)</formula>
    </cfRule>
    <cfRule type="expression" dxfId="1974" priority="2088">
      <formula>IF(AND(AL881&gt;=0, RIGHT(TEXT(AL881,"0.#"),1)="."),TRUE,FALSE)</formula>
    </cfRule>
    <cfRule type="expression" dxfId="1973" priority="2089">
      <formula>IF(AND(AL881&lt;0, RIGHT(TEXT(AL881,"0.#"),1)&lt;&gt;"."),TRUE,FALSE)</formula>
    </cfRule>
    <cfRule type="expression" dxfId="1972" priority="2090">
      <formula>IF(AND(AL881&lt;0, RIGHT(TEXT(AL881,"0.#"),1)="."),TRUE,FALSE)</formula>
    </cfRule>
  </conditionalFormatting>
  <conditionalFormatting sqref="AL871:AO871">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14:AO933">
    <cfRule type="expression" dxfId="1967" priority="2075">
      <formula>IF(AND(AL914&gt;=0, RIGHT(TEXT(AL914,"0.#"),1)&lt;&gt;"."),TRUE,FALSE)</formula>
    </cfRule>
    <cfRule type="expression" dxfId="1966" priority="2076">
      <formula>IF(AND(AL914&gt;=0, RIGHT(TEXT(AL914,"0.#"),1)="."),TRUE,FALSE)</formula>
    </cfRule>
    <cfRule type="expression" dxfId="1965" priority="2077">
      <formula>IF(AND(AL914&lt;0, RIGHT(TEXT(AL914,"0.#"),1)&lt;&gt;"."),TRUE,FALSE)</formula>
    </cfRule>
    <cfRule type="expression" dxfId="1964" priority="2078">
      <formula>IF(AND(AL914&lt;0, RIGHT(TEXT(AL914,"0.#"),1)="."),TRUE,FALSE)</formula>
    </cfRule>
  </conditionalFormatting>
  <conditionalFormatting sqref="AL904:AO904">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39:AO839">
    <cfRule type="expression" dxfId="715" priority="13">
      <formula>IF(AND(AL839&gt;=0, RIGHT(TEXT(AL839,"0.#"),1)&lt;&gt;"."),TRUE,FALSE)</formula>
    </cfRule>
    <cfRule type="expression" dxfId="714" priority="14">
      <formula>IF(AND(AL839&gt;=0, RIGHT(TEXT(AL839,"0.#"),1)="."),TRUE,FALSE)</formula>
    </cfRule>
    <cfRule type="expression" dxfId="713" priority="15">
      <formula>IF(AND(AL839&lt;0, RIGHT(TEXT(AL839,"0.#"),1)&lt;&gt;"."),TRUE,FALSE)</formula>
    </cfRule>
    <cfRule type="expression" dxfId="712" priority="16">
      <formula>IF(AND(AL839&lt;0, RIGHT(TEXT(AL839,"0.#"),1)="."),TRUE,FALSE)</formula>
    </cfRule>
  </conditionalFormatting>
  <conditionalFormatting sqref="AL840:AO847">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AL872:AO880">
    <cfRule type="expression" dxfId="707" priority="5">
      <formula>IF(AND(AL872&gt;=0, RIGHT(TEXT(AL872,"0.#"),1)&lt;&gt;"."),TRUE,FALSE)</formula>
    </cfRule>
    <cfRule type="expression" dxfId="706" priority="6">
      <formula>IF(AND(AL872&gt;=0, RIGHT(TEXT(AL872,"0.#"),1)="."),TRUE,FALSE)</formula>
    </cfRule>
    <cfRule type="expression" dxfId="705" priority="7">
      <formula>IF(AND(AL872&lt;0, RIGHT(TEXT(AL872,"0.#"),1)&lt;&gt;"."),TRUE,FALSE)</formula>
    </cfRule>
    <cfRule type="expression" dxfId="704" priority="8">
      <formula>IF(AND(AL872&lt;0, RIGHT(TEXT(AL872,"0.#"),1)="."),TRUE,FALSE)</formula>
    </cfRule>
  </conditionalFormatting>
  <conditionalFormatting sqref="AL905:AO913">
    <cfRule type="expression" dxfId="703" priority="1">
      <formula>IF(AND(AL905&gt;=0, RIGHT(TEXT(AL905,"0.#"),1)&lt;&gt;"."),TRUE,FALSE)</formula>
    </cfRule>
    <cfRule type="expression" dxfId="702" priority="2">
      <formula>IF(AND(AL905&gt;=0, RIGHT(TEXT(AL905,"0.#"),1)="."),TRUE,FALSE)</formula>
    </cfRule>
    <cfRule type="expression" dxfId="701" priority="3">
      <formula>IF(AND(AL905&lt;0, RIGHT(TEXT(AL905,"0.#"),1)&lt;&gt;"."),TRUE,FALSE)</formula>
    </cfRule>
    <cfRule type="expression" dxfId="700" priority="4">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357</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233</v>
      </c>
      <c r="W2" s="32" t="s">
        <v>180</v>
      </c>
      <c r="Y2" s="32" t="s">
        <v>68</v>
      </c>
      <c r="Z2" s="30"/>
      <c r="AA2" s="32" t="s">
        <v>419</v>
      </c>
      <c r="AB2" s="31"/>
      <c r="AC2" s="33" t="s">
        <v>135</v>
      </c>
      <c r="AD2" s="28"/>
      <c r="AE2" s="44" t="s">
        <v>176</v>
      </c>
      <c r="AF2" s="30"/>
      <c r="AG2" s="55" t="s">
        <v>373</v>
      </c>
      <c r="AI2" s="53" t="s">
        <v>409</v>
      </c>
      <c r="AK2" s="53" t="s">
        <v>262</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255</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257</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t="s">
        <v>562</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経済協力</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経済協力</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315</v>
      </c>
      <c r="B22" s="15" t="s">
        <v>562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316</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ＯＤＡ</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263</v>
      </c>
    </row>
    <row r="29" spans="1:37" ht="13.5" customHeight="1">
      <c r="A29" s="13"/>
      <c r="B29" s="13"/>
      <c r="F29" s="18" t="s">
        <v>304</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00" t="s">
        <v>350</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393</v>
      </c>
      <c r="AF2" s="248"/>
      <c r="AG2" s="248"/>
      <c r="AH2" s="248"/>
      <c r="AI2" s="248" t="s">
        <v>391</v>
      </c>
      <c r="AJ2" s="248"/>
      <c r="AK2" s="248"/>
      <c r="AL2" s="248"/>
      <c r="AM2" s="248" t="s">
        <v>420</v>
      </c>
      <c r="AN2" s="248"/>
      <c r="AO2" s="248"/>
      <c r="AP2" s="242"/>
      <c r="AQ2" s="158" t="s">
        <v>234</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350</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393</v>
      </c>
      <c r="AF9" s="248"/>
      <c r="AG9" s="248"/>
      <c r="AH9" s="248"/>
      <c r="AI9" s="248" t="s">
        <v>391</v>
      </c>
      <c r="AJ9" s="248"/>
      <c r="AK9" s="248"/>
      <c r="AL9" s="248"/>
      <c r="AM9" s="248" t="s">
        <v>420</v>
      </c>
      <c r="AN9" s="248"/>
      <c r="AO9" s="248"/>
      <c r="AP9" s="242"/>
      <c r="AQ9" s="158" t="s">
        <v>234</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350</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393</v>
      </c>
      <c r="AF16" s="248"/>
      <c r="AG16" s="248"/>
      <c r="AH16" s="248"/>
      <c r="AI16" s="248" t="s">
        <v>391</v>
      </c>
      <c r="AJ16" s="248"/>
      <c r="AK16" s="248"/>
      <c r="AL16" s="248"/>
      <c r="AM16" s="248" t="s">
        <v>420</v>
      </c>
      <c r="AN16" s="248"/>
      <c r="AO16" s="248"/>
      <c r="AP16" s="242"/>
      <c r="AQ16" s="158" t="s">
        <v>234</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350</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393</v>
      </c>
      <c r="AF23" s="248"/>
      <c r="AG23" s="248"/>
      <c r="AH23" s="248"/>
      <c r="AI23" s="248" t="s">
        <v>391</v>
      </c>
      <c r="AJ23" s="248"/>
      <c r="AK23" s="248"/>
      <c r="AL23" s="248"/>
      <c r="AM23" s="248" t="s">
        <v>420</v>
      </c>
      <c r="AN23" s="248"/>
      <c r="AO23" s="248"/>
      <c r="AP23" s="242"/>
      <c r="AQ23" s="158" t="s">
        <v>234</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350</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393</v>
      </c>
      <c r="AF30" s="248"/>
      <c r="AG30" s="248"/>
      <c r="AH30" s="248"/>
      <c r="AI30" s="248" t="s">
        <v>391</v>
      </c>
      <c r="AJ30" s="248"/>
      <c r="AK30" s="248"/>
      <c r="AL30" s="248"/>
      <c r="AM30" s="248" t="s">
        <v>420</v>
      </c>
      <c r="AN30" s="248"/>
      <c r="AO30" s="248"/>
      <c r="AP30" s="242"/>
      <c r="AQ30" s="158" t="s">
        <v>234</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350</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393</v>
      </c>
      <c r="AF37" s="248"/>
      <c r="AG37" s="248"/>
      <c r="AH37" s="248"/>
      <c r="AI37" s="248" t="s">
        <v>391</v>
      </c>
      <c r="AJ37" s="248"/>
      <c r="AK37" s="248"/>
      <c r="AL37" s="248"/>
      <c r="AM37" s="248" t="s">
        <v>420</v>
      </c>
      <c r="AN37" s="248"/>
      <c r="AO37" s="248"/>
      <c r="AP37" s="242"/>
      <c r="AQ37" s="158" t="s">
        <v>234</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350</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393</v>
      </c>
      <c r="AF44" s="248"/>
      <c r="AG44" s="248"/>
      <c r="AH44" s="248"/>
      <c r="AI44" s="248" t="s">
        <v>391</v>
      </c>
      <c r="AJ44" s="248"/>
      <c r="AK44" s="248"/>
      <c r="AL44" s="248"/>
      <c r="AM44" s="248" t="s">
        <v>420</v>
      </c>
      <c r="AN44" s="248"/>
      <c r="AO44" s="248"/>
      <c r="AP44" s="242"/>
      <c r="AQ44" s="158" t="s">
        <v>234</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350</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393</v>
      </c>
      <c r="AF51" s="248"/>
      <c r="AG51" s="248"/>
      <c r="AH51" s="248"/>
      <c r="AI51" s="248" t="s">
        <v>391</v>
      </c>
      <c r="AJ51" s="248"/>
      <c r="AK51" s="248"/>
      <c r="AL51" s="248"/>
      <c r="AM51" s="248" t="s">
        <v>420</v>
      </c>
      <c r="AN51" s="248"/>
      <c r="AO51" s="248"/>
      <c r="AP51" s="242"/>
      <c r="AQ51" s="158" t="s">
        <v>234</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350</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393</v>
      </c>
      <c r="AF58" s="248"/>
      <c r="AG58" s="248"/>
      <c r="AH58" s="248"/>
      <c r="AI58" s="248" t="s">
        <v>391</v>
      </c>
      <c r="AJ58" s="248"/>
      <c r="AK58" s="248"/>
      <c r="AL58" s="248"/>
      <c r="AM58" s="248" t="s">
        <v>420</v>
      </c>
      <c r="AN58" s="248"/>
      <c r="AO58" s="248"/>
      <c r="AP58" s="242"/>
      <c r="AQ58" s="158" t="s">
        <v>234</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350</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393</v>
      </c>
      <c r="AF65" s="248"/>
      <c r="AG65" s="248"/>
      <c r="AH65" s="248"/>
      <c r="AI65" s="248" t="s">
        <v>391</v>
      </c>
      <c r="AJ65" s="248"/>
      <c r="AK65" s="248"/>
      <c r="AL65" s="248"/>
      <c r="AM65" s="248" t="s">
        <v>420</v>
      </c>
      <c r="AN65" s="248"/>
      <c r="AO65" s="248"/>
      <c r="AP65" s="242"/>
      <c r="AQ65" s="158" t="s">
        <v>234</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270</v>
      </c>
      <c r="H15" s="596"/>
      <c r="I15" s="596"/>
      <c r="J15" s="596"/>
      <c r="K15" s="596"/>
      <c r="L15" s="596"/>
      <c r="M15" s="596"/>
      <c r="N15" s="596"/>
      <c r="O15" s="596"/>
      <c r="P15" s="596"/>
      <c r="Q15" s="596"/>
      <c r="R15" s="596"/>
      <c r="S15" s="596"/>
      <c r="T15" s="596"/>
      <c r="U15" s="596"/>
      <c r="V15" s="596"/>
      <c r="W15" s="596"/>
      <c r="X15" s="596"/>
      <c r="Y15" s="596"/>
      <c r="Z15" s="596"/>
      <c r="AA15" s="596"/>
      <c r="AB15" s="597"/>
      <c r="AC15" s="595" t="s">
        <v>271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269</v>
      </c>
      <c r="H28" s="596"/>
      <c r="I28" s="596"/>
      <c r="J28" s="596"/>
      <c r="K28" s="596"/>
      <c r="L28" s="596"/>
      <c r="M28" s="596"/>
      <c r="N28" s="596"/>
      <c r="O28" s="596"/>
      <c r="P28" s="596"/>
      <c r="Q28" s="596"/>
      <c r="R28" s="596"/>
      <c r="S28" s="596"/>
      <c r="T28" s="596"/>
      <c r="U28" s="596"/>
      <c r="V28" s="596"/>
      <c r="W28" s="596"/>
      <c r="X28" s="596"/>
      <c r="Y28" s="596"/>
      <c r="Z28" s="596"/>
      <c r="AA28" s="596"/>
      <c r="AB28" s="597"/>
      <c r="AC28" s="595" t="s">
        <v>272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317</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274</v>
      </c>
      <c r="H68" s="596"/>
      <c r="I68" s="596"/>
      <c r="J68" s="596"/>
      <c r="K68" s="596"/>
      <c r="L68" s="596"/>
      <c r="M68" s="596"/>
      <c r="N68" s="596"/>
      <c r="O68" s="596"/>
      <c r="P68" s="596"/>
      <c r="Q68" s="596"/>
      <c r="R68" s="596"/>
      <c r="S68" s="596"/>
      <c r="T68" s="596"/>
      <c r="U68" s="596"/>
      <c r="V68" s="596"/>
      <c r="W68" s="596"/>
      <c r="X68" s="596"/>
      <c r="Y68" s="596"/>
      <c r="Z68" s="596"/>
      <c r="AA68" s="596"/>
      <c r="AB68" s="597"/>
      <c r="AC68" s="595" t="s">
        <v>275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276</v>
      </c>
      <c r="H81" s="596"/>
      <c r="I81" s="596"/>
      <c r="J81" s="596"/>
      <c r="K81" s="596"/>
      <c r="L81" s="596"/>
      <c r="M81" s="596"/>
      <c r="N81" s="596"/>
      <c r="O81" s="596"/>
      <c r="P81" s="596"/>
      <c r="Q81" s="596"/>
      <c r="R81" s="596"/>
      <c r="S81" s="596"/>
      <c r="T81" s="596"/>
      <c r="U81" s="596"/>
      <c r="V81" s="596"/>
      <c r="W81" s="596"/>
      <c r="X81" s="596"/>
      <c r="Y81" s="596"/>
      <c r="Z81" s="596"/>
      <c r="AA81" s="596"/>
      <c r="AB81" s="597"/>
      <c r="AC81" s="595" t="s">
        <v>277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278</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289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260</v>
      </c>
      <c r="AI3" s="364"/>
      <c r="AJ3" s="364"/>
      <c r="AK3" s="364"/>
      <c r="AL3" s="364" t="s">
        <v>21</v>
      </c>
      <c r="AM3" s="364"/>
      <c r="AN3" s="364"/>
      <c r="AO3" s="369"/>
      <c r="AP3" s="370" t="s">
        <v>300</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260</v>
      </c>
      <c r="AI36" s="364"/>
      <c r="AJ36" s="364"/>
      <c r="AK36" s="364"/>
      <c r="AL36" s="364" t="s">
        <v>21</v>
      </c>
      <c r="AM36" s="364"/>
      <c r="AN36" s="364"/>
      <c r="AO36" s="369"/>
      <c r="AP36" s="370" t="s">
        <v>300</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260</v>
      </c>
      <c r="AI69" s="364"/>
      <c r="AJ69" s="364"/>
      <c r="AK69" s="364"/>
      <c r="AL69" s="364" t="s">
        <v>21</v>
      </c>
      <c r="AM69" s="364"/>
      <c r="AN69" s="364"/>
      <c r="AO69" s="369"/>
      <c r="AP69" s="370" t="s">
        <v>300</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260</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260</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260</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260</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260</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260</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260</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260</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260</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260</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260</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260</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260</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260</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260</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260</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260</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260</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260</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260</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260</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260</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260</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260</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260</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260</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260</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260</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260</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260</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260</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260</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260</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260</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260</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260</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260</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2020-09-23T08:23:34Z</cp:lastPrinted>
  <dcterms:created xsi:type="dcterms:W3CDTF">2012-03-13T00:50:25Z</dcterms:created>
  <dcterms:modified xsi:type="dcterms:W3CDTF">2020-10-22T07:34:00Z</dcterms:modified>
</cp:coreProperties>
</file>