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<sst xmlns="http://schemas.openxmlformats.org/spreadsheetml/2006/main" count="2916" uniqueCount="650">
  <si>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</si>
  <si>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</si>
  <si>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</si>
  <si>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</si>
  <si>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</si>
  <si>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</si>
  <si>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</si>
  <si>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</si>
  <si>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</si>
  <si>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</si>
  <si>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</si>
  <si>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</si>
  <si>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</si>
  <si>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</si>
  <si>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</si>
  <si>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</si>
  <si>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</si>
  <si>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</si>
  <si>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</si>
  <si>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</si>
  <si>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</si>
  <si>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</si>
  <si>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</si>
  <si>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</si>
  <si>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</si>
  <si>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</si>
  <si>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</si>
  <si>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</si>
  <si>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</si>
  <si>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</si>
  <si>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</si>
  <si>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</si>
  <si>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</si>
  <si>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</si>
  <si>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</si>
  <si>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</si>
  <si>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</si>
  <si>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</si>
  <si>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</si>
  <si>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</si>
  <si>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</si>
  <si>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</si>
  <si>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</si>
  <si>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</si>
  <si>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</si>
  <si>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</si>
  <si>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</si>
  <si>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</si>
  <si>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</si>
  <si>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</si>
  <si>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</si>
  <si>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</si>
  <si>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</si>
  <si>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</si>
  <si>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</si>
  <si>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</si>
  <si>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</si>
  <si>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</si>
  <si>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</si>
  <si>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</si>
  <si>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</si>
  <si>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</si>
  <si>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</si>
  <si>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</si>
  <si>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</si>
  <si>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</si>
  <si>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</si>
  <si>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</si>
  <si>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</si>
  <si>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</si>
  <si>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</si>
  <si>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</si>
  <si>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</si>
  <si>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</si>
  <si>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</si>
  <si>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</si>
  <si>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</si>
  <si>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</si>
  <si>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</si>
  <si>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</si>
  <si>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</si>
  <si>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</si>
  <si>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</si>
  <si>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</si>
  <si>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</si>
  <si>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</si>
  <si>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</si>
  <si>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</si>
  <si>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</si>
  <si>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</si>
  <si>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</si>
  <si>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</si>
  <si>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</si>
  <si>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</si>
  <si>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</si>
  <si>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</si>
  <si>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</si>
  <si>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</si>
  <si>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</si>
  <si>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</si>
  <si>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</si>
  <si>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</si>
  <si>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</si>
  <si>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</si>
  <si>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</si>
  <si>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</si>
  <si>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</si>
  <si>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</si>
  <si>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</si>
  <si>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</si>
  <si>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</si>
  <si>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</si>
  <si>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</si>
  <si>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</si>
  <si>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</si>
  <si>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</si>
  <si>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</si>
  <si>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</si>
  <si>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</si>
  <si>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</si>
  <si>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</si>
  <si>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</si>
  <si>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</si>
  <si>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</si>
  <si>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</si>
  <si>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</si>
  <si>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</si>
  <si>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</si>
  <si>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</si>
  <si>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</si>
  <si>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</si>
  <si>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</si>
  <si>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</si>
  <si>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</si>
  <si>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</si>
  <si>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</si>
  <si>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</si>
  <si>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</si>
  <si>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</si>
  <si>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</si>
  <si>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</si>
  <si>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</si>
  <si>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</si>
  <si>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</si>
  <si>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</si>
  <si>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</si>
  <si>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</si>
  <si>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</si>
  <si>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</si>
  <si>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</si>
  <si>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</si>
  <si>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</si>
  <si>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</si>
  <si>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</si>
  <si>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</si>
  <si>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</si>
  <si>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</si>
  <si>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</si>
  <si>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</si>
  <si>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</si>
  <si>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</si>
  <si>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</si>
  <si>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</si>
  <si>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</si>
  <si>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</si>
  <si>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</si>
  <si>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</si>
  <si>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</si>
  <si>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</si>
  <si>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</si>
  <si>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</si>
  <si>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</si>
  <si>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</si>
  <si>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</si>
  <si>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</si>
  <si>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</si>
  <si>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</si>
  <si>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</si>
  <si>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</si>
  <si>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</si>
  <si>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</si>
  <si>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</si>
  <si>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</si>
  <si>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</si>
  <si>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</si>
  <si>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</si>
  <si>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</si>
  <si>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</si>
  <si>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</si>
  <si>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</si>
  <si>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</si>
  <si>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</si>
  <si>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</si>
  <si>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</si>
  <si>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</si>
  <si>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</si>
  <si>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</si>
  <si>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</si>
  <si>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</si>
  <si>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</si>
  <si>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</si>
  <si>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</si>
  <si>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</si>
  <si>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</si>
  <si>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</si>
  <si>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</si>
  <si>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</si>
  <si>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</si>
  <si>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</si>
  <si>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</si>
  <si>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</si>
  <si>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</si>
  <si>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</si>
  <si>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</si>
  <si>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</si>
  <si>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</si>
  <si>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</si>
  <si>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</si>
  <si>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</si>
  <si>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</si>
  <si>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</si>
  <si>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</si>
  <si>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</si>
  <si>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</si>
  <si>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</si>
  <si>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</si>
  <si>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</si>
  <si>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</si>
  <si>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</si>
  <si>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</si>
  <si>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</si>
  <si>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</si>
  <si>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</si>
  <si>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</si>
  <si>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</si>
  <si>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</si>
  <si>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</si>
  <si>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</si>
  <si>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</si>
  <si>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</si>
  <si>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</si>
  <si>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</si>
  <si>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</si>
  <si>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</si>
  <si>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</si>
  <si>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</si>
  <si>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</si>
  <si>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</si>
  <si>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</si>
  <si>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</si>
  <si>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</si>
  <si>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</si>
  <si>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</si>
  <si>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</si>
  <si>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</si>
  <si>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</si>
  <si>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</si>
  <si>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</si>
  <si>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</si>
  <si>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</si>
  <si>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</si>
  <si>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</si>
  <si>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</si>
  <si>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</si>
  <si>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</si>
  <si>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</si>
  <si>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</si>
  <si>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</si>
  <si>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</si>
  <si>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</si>
  <si>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</si>
  <si>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</si>
  <si>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</si>
  <si>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</si>
  <si>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</si>
  <si>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</si>
  <si>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</si>
  <si>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</si>
  <si>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</si>
  <si>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</si>
  <si>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</si>
  <si>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</si>
  <si>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</si>
  <si>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</si>
  <si>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</si>
  <si>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</si>
  <si>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</si>
  <si>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</si>
  <si>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</si>
  <si>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</si>
  <si>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</si>
  <si>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</si>
  <si>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</si>
  <si>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</si>
  <si>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</si>
  <si>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</si>
  <si>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</si>
  <si>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</si>
  <si>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</si>
  <si>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</si>
  <si>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</si>
  <si>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</si>
  <si>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</si>
  <si>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</si>
  <si>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</si>
  <si>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</si>
  <si>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</si>
  <si>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</si>
  <si>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</si>
  <si>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</si>
  <si>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</si>
  <si>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</si>
  <si>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</si>
  <si>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</si>
  <si>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</si>
  <si>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</si>
  <si>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</si>
  <si>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</si>
  <si>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</si>
  <si>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</si>
  <si>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</si>
  <si>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</si>
  <si>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</si>
  <si>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</si>
  <si>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</si>
  <si>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</si>
  <si>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</si>
  <si>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</si>
  <si>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</si>
  <si>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</si>
  <si>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</si>
  <si>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</si>
  <si>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</si>
  <si>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</si>
  <si>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</si>
  <si>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</si>
  <si>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</si>
  <si>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</si>
  <si>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</si>
  <si>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</si>
  <si>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</si>
  <si>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</si>
  <si>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</si>
  <si>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</si>
  <si>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</si>
  <si>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</si>
  <si>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</si>
  <si>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</si>
  <si>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</si>
  <si>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</si>
  <si>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</si>
  <si>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</si>
  <si>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</si>
  <si>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</si>
  <si>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</si>
  <si>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</si>
  <si>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</si>
  <si>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</si>
  <si>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</si>
  <si>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</si>
  <si>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</si>
  <si>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</si>
  <si>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</si>
  <si>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</si>
  <si>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</si>
  <si>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</si>
  <si>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</si>
  <si>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</si>
  <si>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</si>
  <si>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</si>
  <si>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</si>
  <si>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</si>
  <si>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</si>
  <si>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</si>
  <si>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</si>
  <si>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</si>
  <si>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</si>
  <si>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</si>
  <si>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</si>
  <si>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</si>
  <si>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</si>
  <si>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</si>
  <si>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</si>
  <si>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</si>
  <si>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</si>
  <si>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</si>
  <si>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</si>
  <si>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</si>
  <si>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</si>
  <si>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</si>
  <si>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</si>
  <si>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</si>
  <si>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</si>
  <si>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</si>
  <si>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</si>
  <si>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</si>
  <si>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</si>
  <si>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</si>
  <si>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</si>
  <si>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</si>
  <si>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</si>
  <si>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</si>
  <si>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</si>
  <si>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</si>
  <si>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</si>
  <si>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</si>
  <si>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</si>
  <si>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</si>
  <si>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</si>
  <si>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</si>
  <si>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</si>
  <si>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</si>
  <si>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</si>
  <si>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</si>
  <si>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</si>
  <si>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</si>
  <si>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</si>
  <si>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</si>
  <si>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</si>
  <si>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</si>
  <si>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</si>
  <si>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</si>
  <si>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</si>
  <si>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</si>
  <si>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</si>
  <si>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</si>
  <si>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</si>
  <si>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</si>
  <si>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</si>
  <si>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</si>
  <si>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</si>
  <si>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</si>
  <si>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</si>
  <si>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</si>
  <si>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</si>
  <si>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</si>
  <si>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</si>
  <si>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</si>
  <si>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</si>
  <si>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</si>
  <si>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</si>
  <si>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</si>
  <si>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</si>
  <si>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</si>
  <si>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</si>
  <si>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</si>
  <si>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</si>
  <si>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</si>
  <si>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</si>
  <si>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</si>
  <si>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</si>
  <si>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</si>
  <si>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</si>
  <si>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</si>
  <si>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</si>
  <si>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</si>
  <si>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</si>
  <si>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</si>
  <si>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</si>
  <si>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</si>
  <si>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</si>
  <si>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</si>
  <si>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</si>
  <si>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</si>
  <si>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</si>
  <si>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</si>
  <si>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</si>
  <si>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</si>
  <si>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</si>
  <si>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</si>
  <si>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</si>
  <si>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</si>
  <si>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</si>
  <si>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</si>
  <si>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</si>
  <si>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</si>
  <si>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</si>
  <si>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</si>
  <si>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</si>
  <si>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</si>
  <si>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</si>
  <si>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</si>
  <si>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</si>
  <si>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</si>
  <si>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</si>
  <si>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</si>
  <si>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</si>
  <si>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</si>
  <si>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</si>
  <si>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</si>
  <si>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</si>
  <si>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</si>
  <si>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</si>
  <si>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</si>
  <si>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</si>
  <si>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</si>
  <si>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</si>
  <si>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</si>
  <si>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</si>
  <si>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</si>
  <si>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</si>
  <si>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</si>
  <si>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</si>
  <si>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</si>
  <si>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</si>
  <si>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</si>
  <si>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</si>
  <si>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</si>
  <si>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</si>
  <si>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</si>
  <si>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</si>
  <si>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</si>
  <si>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</si>
  <si>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</si>
  <si>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</si>
  <si>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</si>
  <si>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</si>
  <si>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</si>
  <si>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</si>
  <si>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</si>
  <si>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</si>
  <si>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</si>
  <si>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</si>
  <si>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</si>
  <si>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</si>
  <si>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</si>
  <si>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</si>
  <si>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</si>
  <si>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</si>
  <si>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</si>
  <si>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</si>
  <si>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</si>
  <si>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</si>
  <si>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</si>
  <si>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</si>
  <si>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</si>
  <si>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</si>
  <si>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</si>
  <si>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</si>
  <si>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</si>
  <si>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</si>
  <si>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</si>
  <si>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</si>
  <si>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</si>
  <si>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</si>
  <si>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</si>
  <si>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</si>
  <si>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</si>
  <si>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</si>
  <si>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</si>
  <si>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</si>
  <si>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</si>
  <si>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</si>
  <si>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</si>
  <si>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</si>
  <si>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</si>
  <si>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</si>
  <si>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</si>
  <si>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</si>
  <si>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</si>
  <si>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</si>
  <si>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</si>
  <si>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</si>
  <si>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</si>
  <si>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</si>
  <si>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</si>
  <si>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9">
      <t>クニベツカイハツキョウリョクダイニカ</t>
    </rPh>
    <phoneticPr fontId="5"/>
  </si>
  <si>
    <t>○</t>
  </si>
  <si>
    <t>外務省設置法第四条第一項ハ</t>
    <rPh sb="0" eb="3">
      <t>ガイムショウ</t>
    </rPh>
    <rPh sb="3" eb="6">
      <t>セッチホウ</t>
    </rPh>
    <rPh sb="6" eb="7">
      <t>ダイ</t>
    </rPh>
    <rPh sb="7" eb="8">
      <t>4</t>
    </rPh>
    <rPh sb="8" eb="9">
      <t>ジョウ</t>
    </rPh>
    <rPh sb="9" eb="10">
      <t>ダイ</t>
    </rPh>
    <rPh sb="10" eb="11">
      <t>イチ</t>
    </rPh>
    <rPh sb="11" eb="12">
      <t>コウ</t>
    </rPh>
    <phoneticPr fontId="5"/>
  </si>
  <si>
    <t>「開発協力大綱」（平成２７年２月閣議決定）</t>
    <rPh sb="1" eb="3">
      <t>カイハツ</t>
    </rPh>
    <rPh sb="3" eb="5">
      <t>キョウリョク</t>
    </rPh>
    <rPh sb="5" eb="6">
      <t>オオ</t>
    </rPh>
    <rPh sb="6" eb="7">
      <t>ヅナ</t>
    </rPh>
    <rPh sb="9" eb="11">
      <t>ヘイセイ</t>
    </rPh>
    <rPh sb="13" eb="14">
      <t>ネン</t>
    </rPh>
    <rPh sb="15" eb="16">
      <t>ガツ</t>
    </rPh>
    <rPh sb="16" eb="18">
      <t>カクギ</t>
    </rPh>
    <rPh sb="18" eb="20">
      <t>ケッテイ</t>
    </rPh>
    <phoneticPr fontId="5"/>
  </si>
  <si>
    <t>-</t>
    <phoneticPr fontId="5"/>
  </si>
  <si>
    <t>-</t>
    <phoneticPr fontId="5"/>
  </si>
  <si>
    <t>-</t>
    <phoneticPr fontId="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</si>
  <si>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</si>
  <si>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政府開発援助文化人等
派遣旅費</t>
    <rPh sb="0" eb="2">
      <t>セイフ</t>
    </rPh>
    <rPh sb="2" eb="4">
      <t>カイハツ</t>
    </rPh>
    <rPh sb="4" eb="6">
      <t>エンジョ</t>
    </rPh>
    <rPh sb="6" eb="9">
      <t>ブンカジン</t>
    </rPh>
    <rPh sb="9" eb="10">
      <t>トウ</t>
    </rPh>
    <rPh sb="11" eb="13">
      <t>ハケン</t>
    </rPh>
    <rPh sb="13" eb="15">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</si>
  <si>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</si>
  <si>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</si>
  <si>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国別開発協力方針(別紙を含む）の策定・改訂。目標最終年度は未定（方針の変更がない限り継続）。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モクヒョウ</t>
    </rPh>
    <rPh sb="24" eb="26">
      <t>サイシュウ</t>
    </rPh>
    <rPh sb="26" eb="28">
      <t>ネンド</t>
    </rPh>
    <rPh sb="29" eb="31">
      <t>ミテイ</t>
    </rPh>
    <rPh sb="32" eb="34">
      <t>ホウシン</t>
    </rPh>
    <rPh sb="35" eb="37">
      <t>ヘンコウ</t>
    </rPh>
    <rPh sb="40" eb="41">
      <t>カギ</t>
    </rPh>
    <rPh sb="42" eb="44">
      <t>ケイゾク</t>
    </rPh>
    <phoneticPr fontId="5"/>
  </si>
  <si>
    <t>国別開発協力方針の策定・改定の作業件数</t>
    <rPh sb="0" eb="2">
      <t>クニベツ</t>
    </rPh>
    <rPh sb="2" eb="4">
      <t>カイハツ</t>
    </rPh>
    <rPh sb="4" eb="6">
      <t>キョウリョク</t>
    </rPh>
    <rPh sb="6" eb="8">
      <t>ホウシン</t>
    </rPh>
    <rPh sb="9" eb="11">
      <t>サクテイ</t>
    </rPh>
    <rPh sb="12" eb="14">
      <t>カイテイ</t>
    </rPh>
    <rPh sb="15" eb="17">
      <t>サギョウ</t>
    </rPh>
    <rPh sb="17" eb="19">
      <t>ケンスウ</t>
    </rPh>
    <phoneticPr fontId="5"/>
  </si>
  <si>
    <t>件数</t>
    <rPh sb="0" eb="1">
      <t>ケン</t>
    </rPh>
    <rPh sb="1" eb="2">
      <t>スウ</t>
    </rPh>
    <phoneticPr fontId="5"/>
  </si>
  <si>
    <t>件数</t>
    <rPh sb="0" eb="2">
      <t>ケンスウ</t>
    </rPh>
    <phoneticPr fontId="5"/>
  </si>
  <si>
    <t>-</t>
    <phoneticPr fontId="5"/>
  </si>
  <si>
    <t>外務省ホームページ（ODA（政府開発援助））国別開発協力方針（旧国別援助方針）・事業展開計画）</t>
    <rPh sb="0" eb="3">
      <t>ガイムショウ</t>
    </rPh>
    <rPh sb="14" eb="16">
      <t>セイフ</t>
    </rPh>
    <rPh sb="16" eb="18">
      <t>カイハツ</t>
    </rPh>
    <rPh sb="18" eb="20">
      <t>エンジョ</t>
    </rPh>
    <rPh sb="22" eb="24">
      <t>クニベツ</t>
    </rPh>
    <rPh sb="24" eb="26">
      <t>カイハツ</t>
    </rPh>
    <rPh sb="26" eb="28">
      <t>キョウリョク</t>
    </rPh>
    <rPh sb="28" eb="30">
      <t>ホウシン</t>
    </rPh>
    <rPh sb="31" eb="32">
      <t>キュウ</t>
    </rPh>
    <rPh sb="32" eb="34">
      <t>クニベツ</t>
    </rPh>
    <rPh sb="34" eb="36">
      <t>エンジョ</t>
    </rPh>
    <rPh sb="36" eb="38">
      <t>ホウシン</t>
    </rPh>
    <rPh sb="40" eb="42">
      <t>ジギョウ</t>
    </rPh>
    <rPh sb="42" eb="44">
      <t>テンカイ</t>
    </rPh>
    <rPh sb="44" eb="46">
      <t>ケイカク</t>
    </rPh>
    <phoneticPr fontId="5"/>
  </si>
  <si>
    <t>国別開発協力方針に関する協議のための出張件数</t>
    <rPh sb="0" eb="2">
      <t>クニベツ</t>
    </rPh>
    <rPh sb="2" eb="4">
      <t>カイハツ</t>
    </rPh>
    <rPh sb="4" eb="6">
      <t>キョウリョク</t>
    </rPh>
    <rPh sb="6" eb="8">
      <t>ホウシン</t>
    </rPh>
    <rPh sb="9" eb="10">
      <t>カン</t>
    </rPh>
    <rPh sb="12" eb="14">
      <t>キョウギ</t>
    </rPh>
    <rPh sb="18" eb="20">
      <t>シュッチョウ</t>
    </rPh>
    <rPh sb="20" eb="22">
      <t>ケンスウ</t>
    </rPh>
    <phoneticPr fontId="5"/>
  </si>
  <si>
    <t>回</t>
    <rPh sb="0" eb="1">
      <t>カイ</t>
    </rPh>
    <phoneticPr fontId="5"/>
  </si>
  <si>
    <t>円</t>
    <rPh sb="0" eb="1">
      <t>エン</t>
    </rPh>
    <phoneticPr fontId="5"/>
  </si>
  <si>
    <t>－</t>
    <phoneticPr fontId="5"/>
  </si>
  <si>
    <t>10,223,784/114</t>
    <phoneticPr fontId="5"/>
  </si>
  <si>
    <t>6,158,802/124</t>
    <phoneticPr fontId="5"/>
  </si>
  <si>
    <t>63,925円＝8,054,659円／126か国（出張経費÷策定・改訂国数）</t>
    <rPh sb="6" eb="7">
      <t>エン</t>
    </rPh>
    <rPh sb="17" eb="18">
      <t>エン</t>
    </rPh>
    <rPh sb="23" eb="24">
      <t>コク</t>
    </rPh>
    <rPh sb="25" eb="27">
      <t>シュッチョウ</t>
    </rPh>
    <rPh sb="27" eb="29">
      <t>ケイヒ</t>
    </rPh>
    <rPh sb="30" eb="32">
      <t>サクテイ</t>
    </rPh>
    <rPh sb="33" eb="35">
      <t>カイテイ</t>
    </rPh>
    <rPh sb="35" eb="37">
      <t>コクスウ</t>
    </rPh>
    <phoneticPr fontId="5"/>
  </si>
  <si>
    <t>8,054,659/126</t>
    <phoneticPr fontId="5"/>
  </si>
  <si>
    <t>基本目標Ⅳ：経済協力</t>
    <rPh sb="0" eb="2">
      <t>キホン</t>
    </rPh>
    <rPh sb="2" eb="4">
      <t>モクヒョウ</t>
    </rPh>
    <rPh sb="6" eb="8">
      <t>ケイザイ</t>
    </rPh>
    <rPh sb="8" eb="10">
      <t>キョウリョク</t>
    </rPh>
    <phoneticPr fontId="5"/>
  </si>
  <si>
    <t>施策Ⅳ－１：経済協力</t>
    <rPh sb="0" eb="2">
      <t>シサク</t>
    </rPh>
    <rPh sb="6" eb="8">
      <t>ケイザイ</t>
    </rPh>
    <rPh sb="8" eb="10">
      <t>キョウリョク</t>
    </rPh>
    <phoneticPr fontId="5"/>
  </si>
  <si>
    <t>件数</t>
    <rPh sb="0" eb="2">
      <t>ケンスウ</t>
    </rPh>
    <phoneticPr fontId="5"/>
  </si>
  <si>
    <t>-</t>
    <phoneticPr fontId="5"/>
  </si>
  <si>
    <t>国別開発協力方針（別紙を含む）の策定・改定の作業件数。目標最終年度は未定（方針の変更がない限り継続）。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サギョウ</t>
    </rPh>
    <rPh sb="24" eb="26">
      <t>ケンスウ</t>
    </rPh>
    <rPh sb="27" eb="29">
      <t>モクヒョウ</t>
    </rPh>
    <rPh sb="29" eb="31">
      <t>サイシュウ</t>
    </rPh>
    <rPh sb="31" eb="33">
      <t>ネンド</t>
    </rPh>
    <rPh sb="34" eb="36">
      <t>ミテイ</t>
    </rPh>
    <rPh sb="37" eb="39">
      <t>ホウシン</t>
    </rPh>
    <rPh sb="40" eb="42">
      <t>ヘンコウ</t>
    </rPh>
    <rPh sb="45" eb="46">
      <t>カギ</t>
    </rPh>
    <rPh sb="47" eb="49">
      <t>ケイゾク</t>
    </rPh>
    <phoneticPr fontId="5"/>
  </si>
  <si>
    <t>無</t>
  </si>
  <si>
    <t>‐</t>
  </si>
  <si>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</si>
  <si>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現地ODAタスクフォース</t>
    <rPh sb="0" eb="2">
      <t>ゲンチ</t>
    </rPh>
    <phoneticPr fontId="5"/>
  </si>
  <si>
    <t>５７９</t>
    <phoneticPr fontId="5"/>
  </si>
  <si>
    <t>５６３</t>
    <phoneticPr fontId="5"/>
  </si>
  <si>
    <t>２８１</t>
    <phoneticPr fontId="5"/>
  </si>
  <si>
    <t>１１４</t>
    <phoneticPr fontId="5"/>
  </si>
  <si>
    <t>１０９</t>
    <phoneticPr fontId="5"/>
  </si>
  <si>
    <t>１４３</t>
    <phoneticPr fontId="5"/>
  </si>
  <si>
    <t>１４４</t>
    <phoneticPr fontId="5"/>
  </si>
  <si>
    <t>１４２</t>
    <phoneticPr fontId="5"/>
  </si>
  <si>
    <t>外国旅費</t>
    <rPh sb="0" eb="2">
      <t>ガイコク</t>
    </rPh>
    <rPh sb="2" eb="4">
      <t>リョヒ</t>
    </rPh>
    <phoneticPr fontId="5"/>
  </si>
  <si>
    <t>外務省出張者A</t>
    <rPh sb="0" eb="3">
      <t>ガイムショウ</t>
    </rPh>
    <rPh sb="3" eb="6">
      <t>シュッチョウシャ</t>
    </rPh>
    <phoneticPr fontId="5"/>
  </si>
  <si>
    <t>外務省出張者B</t>
    <rPh sb="0" eb="3">
      <t>ガイムショウ</t>
    </rPh>
    <rPh sb="3" eb="6">
      <t>シュッチョウシャ</t>
    </rPh>
    <phoneticPr fontId="5"/>
  </si>
  <si>
    <t>外務省出張者C</t>
    <rPh sb="0" eb="3">
      <t>ガイムショウ</t>
    </rPh>
    <rPh sb="3" eb="6">
      <t>シュッチョウシャ</t>
    </rPh>
    <phoneticPr fontId="5"/>
  </si>
  <si>
    <t>外務省出張者D</t>
    <rPh sb="0" eb="3">
      <t>ガイムショウ</t>
    </rPh>
    <rPh sb="3" eb="6">
      <t>シュッチョウシャ</t>
    </rPh>
    <phoneticPr fontId="5"/>
  </si>
  <si>
    <t>外務省出張者F</t>
    <rPh sb="0" eb="3">
      <t>ガイムショウ</t>
    </rPh>
    <rPh sb="3" eb="6">
      <t>シュッチョウシャ</t>
    </rPh>
    <phoneticPr fontId="5"/>
  </si>
  <si>
    <t>外務省出張者G</t>
    <rPh sb="0" eb="3">
      <t>ガイムショウ</t>
    </rPh>
    <rPh sb="3" eb="6">
      <t>シュッチョウシャ</t>
    </rPh>
    <phoneticPr fontId="5"/>
  </si>
  <si>
    <t>-</t>
    <phoneticPr fontId="5"/>
  </si>
  <si>
    <t>旅費</t>
    <rPh sb="0" eb="2">
      <t>リョヒ</t>
    </rPh>
    <phoneticPr fontId="5"/>
  </si>
  <si>
    <t>外務省出張者E</t>
    <rPh sb="0" eb="3">
      <t>ガイムショウ</t>
    </rPh>
    <rPh sb="3" eb="6">
      <t>シュッチョウシャ</t>
    </rPh>
    <phoneticPr fontId="5"/>
  </si>
  <si>
    <t>外務省出張者H</t>
    <rPh sb="0" eb="3">
      <t>ガイムショウ</t>
    </rPh>
    <rPh sb="3" eb="6">
      <t>シュッチョウシャ</t>
    </rPh>
    <phoneticPr fontId="5"/>
  </si>
  <si>
    <t>外務省出張者J</t>
    <rPh sb="0" eb="3">
      <t>ガイムショウ</t>
    </rPh>
    <rPh sb="3" eb="6">
      <t>シュッチョウシャ</t>
    </rPh>
    <phoneticPr fontId="5"/>
  </si>
  <si>
    <t>外務省出張者K</t>
    <rPh sb="0" eb="3">
      <t>ガイムショウ</t>
    </rPh>
    <rPh sb="3" eb="6">
      <t>シュッチョウシャ</t>
    </rPh>
    <phoneticPr fontId="5"/>
  </si>
  <si>
    <t>有識者A</t>
    <rPh sb="0" eb="3">
      <t>ユウシキシャ</t>
    </rPh>
    <phoneticPr fontId="5"/>
  </si>
  <si>
    <t>有識者B</t>
    <rPh sb="0" eb="3">
      <t>ユウシキシャ</t>
    </rPh>
    <phoneticPr fontId="5"/>
  </si>
  <si>
    <t>-</t>
    <phoneticPr fontId="5"/>
  </si>
  <si>
    <t>-</t>
    <phoneticPr fontId="5"/>
  </si>
  <si>
    <t>－</t>
    <phoneticPr fontId="5"/>
  </si>
  <si>
    <t>－</t>
    <phoneticPr fontId="5"/>
  </si>
  <si>
    <t>-</t>
    <phoneticPr fontId="5"/>
  </si>
  <si>
    <t>-</t>
    <phoneticPr fontId="5"/>
  </si>
  <si>
    <t>-</t>
    <phoneticPr fontId="5"/>
  </si>
  <si>
    <t>江碕　智三郎</t>
    <rPh sb="0" eb="2">
      <t>エサキ</t>
    </rPh>
    <rPh sb="3" eb="6">
      <t>トモサブロウ</t>
    </rPh>
    <phoneticPr fontId="5"/>
  </si>
  <si>
    <t xml:space="preserve">政府開発援助職員旅費：航空賃変動による減
政府開発援助文化人等派遣旅費：出張先追加による増
</t>
    <rPh sb="0" eb="2">
      <t>セイフ</t>
    </rPh>
    <rPh sb="2" eb="4">
      <t>カイハツ</t>
    </rPh>
    <rPh sb="4" eb="6">
      <t>エンジョ</t>
    </rPh>
    <rPh sb="6" eb="8">
      <t>ショクイン</t>
    </rPh>
    <rPh sb="8" eb="10">
      <t>リョヒ</t>
    </rPh>
    <rPh sb="11" eb="13">
      <t>コウクウ</t>
    </rPh>
    <rPh sb="13" eb="14">
      <t>チン</t>
    </rPh>
    <rPh sb="14" eb="16">
      <t>ヘンドウ</t>
    </rPh>
    <rPh sb="19" eb="20">
      <t>ゲン</t>
    </rPh>
    <rPh sb="21" eb="23">
      <t>セイフ</t>
    </rPh>
    <rPh sb="23" eb="25">
      <t>カイハツ</t>
    </rPh>
    <rPh sb="25" eb="27">
      <t>エンジョ</t>
    </rPh>
    <rPh sb="27" eb="30">
      <t>ブンカジン</t>
    </rPh>
    <rPh sb="30" eb="31">
      <t>トウ</t>
    </rPh>
    <rPh sb="31" eb="33">
      <t>ハケン</t>
    </rPh>
    <rPh sb="33" eb="35">
      <t>リョヒ</t>
    </rPh>
    <rPh sb="36" eb="39">
      <t>シュッチョウサキ</t>
    </rPh>
    <rPh sb="39" eb="41">
      <t>ツイカ</t>
    </rPh>
    <rPh sb="44" eb="45">
      <t>ゾウ</t>
    </rPh>
    <phoneticPr fontId="5"/>
  </si>
  <si>
    <t>関係者の出張及び翻訳等に要する経費を手当てし、援助国の政府及び他ドナー等との協議等を行い、国別開発協力方針の適切な策定・改訂に資することを目的とする。</t>
    <rPh sb="0" eb="3">
      <t>カンケイシャ</t>
    </rPh>
    <rPh sb="4" eb="6">
      <t>シュッチョウ</t>
    </rPh>
    <rPh sb="6" eb="7">
      <t>オヨ</t>
    </rPh>
    <rPh sb="8" eb="10">
      <t>ホンヤク</t>
    </rPh>
    <rPh sb="10" eb="11">
      <t>トウ</t>
    </rPh>
    <rPh sb="12" eb="13">
      <t>ヨウ</t>
    </rPh>
    <rPh sb="15" eb="17">
      <t>ケイヒ</t>
    </rPh>
    <rPh sb="18" eb="20">
      <t>テアテ</t>
    </rPh>
    <rPh sb="23" eb="26">
      <t>エンジョコク</t>
    </rPh>
    <rPh sb="27" eb="29">
      <t>セイフ</t>
    </rPh>
    <rPh sb="29" eb="30">
      <t>オヨ</t>
    </rPh>
    <rPh sb="31" eb="32">
      <t>ホカ</t>
    </rPh>
    <rPh sb="35" eb="36">
      <t>トウ</t>
    </rPh>
    <rPh sb="38" eb="40">
      <t>キョウギ</t>
    </rPh>
    <rPh sb="40" eb="41">
      <t>トウ</t>
    </rPh>
    <rPh sb="42" eb="43">
      <t>オコナ</t>
    </rPh>
    <rPh sb="45" eb="47">
      <t>クニベツ</t>
    </rPh>
    <rPh sb="47" eb="49">
      <t>カイハツ</t>
    </rPh>
    <rPh sb="49" eb="51">
      <t>キョウリョク</t>
    </rPh>
    <rPh sb="51" eb="53">
      <t>ホウシン</t>
    </rPh>
    <rPh sb="54" eb="56">
      <t>テキセツ</t>
    </rPh>
    <rPh sb="57" eb="59">
      <t>サクテイ</t>
    </rPh>
    <rPh sb="60" eb="62">
      <t>カイテイ</t>
    </rPh>
    <rPh sb="63" eb="64">
      <t>シ</t>
    </rPh>
    <rPh sb="69" eb="71">
      <t>モクテキ</t>
    </rPh>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</si>
  <si>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ODA対象国について策定するもの。
方針の策定に当たり、援助国の政治・経済・社会情勢、開発上の課題等に関する深い理解が求められ、援助国の政府・他ドナーを含む幅広い関係者
との意見交換が必要なため、関係者が同国の政治・開発関係者との協議、援助現場の視察、我が方在外公館及びJICAの現地事務所等で構成される
現地ODＡタスクフォースとの意見交換を行うことが必要不可欠である。</t>
    <rPh sb="0" eb="2">
      <t>クニベツ</t>
    </rPh>
    <rPh sb="2" eb="4">
      <t>カイハツ</t>
    </rPh>
    <rPh sb="4" eb="6">
      <t>キョウリョク</t>
    </rPh>
    <rPh sb="6" eb="8">
      <t>ホウシン</t>
    </rPh>
    <rPh sb="10" eb="12">
      <t>カイハツ</t>
    </rPh>
    <rPh sb="12" eb="14">
      <t>キョウリョク</t>
    </rPh>
    <rPh sb="14" eb="16">
      <t>オオヅナ</t>
    </rPh>
    <rPh sb="17" eb="18">
      <t>モト</t>
    </rPh>
    <rPh sb="19" eb="21">
      <t>イチ</t>
    </rPh>
    <rPh sb="26" eb="27">
      <t>ヒ</t>
    </rPh>
    <rPh sb="27" eb="30">
      <t>エンジョコク</t>
    </rPh>
    <rPh sb="34" eb="37">
      <t>グタイテキ</t>
    </rPh>
    <rPh sb="38" eb="40">
      <t>エンジョ</t>
    </rPh>
    <rPh sb="40" eb="42">
      <t>アンケン</t>
    </rPh>
    <rPh sb="42" eb="44">
      <t>センテイ</t>
    </rPh>
    <rPh sb="45" eb="47">
      <t>シシン</t>
    </rPh>
    <rPh sb="54" eb="56">
      <t>セイジ</t>
    </rPh>
    <rPh sb="57" eb="59">
      <t>ケイザイ</t>
    </rPh>
    <rPh sb="60" eb="62">
      <t>シャカイ</t>
    </rPh>
    <rPh sb="62" eb="64">
      <t>ジョウセイ</t>
    </rPh>
    <rPh sb="65" eb="66">
      <t>フ</t>
    </rPh>
    <rPh sb="69" eb="71">
      <t>トウガイ</t>
    </rPh>
    <rPh sb="71" eb="72">
      <t>コク</t>
    </rPh>
    <rPh sb="73" eb="75">
      <t>カイハツ</t>
    </rPh>
    <rPh sb="75" eb="77">
      <t>ケイカク</t>
    </rPh>
    <rPh sb="78" eb="81">
      <t>カイハツジョウ</t>
    </rPh>
    <rPh sb="82" eb="84">
      <t>カダイ</t>
    </rPh>
    <rPh sb="84" eb="85">
      <t>トウ</t>
    </rPh>
    <rPh sb="86" eb="88">
      <t>カンアン</t>
    </rPh>
    <rPh sb="90" eb="92">
      <t>サクテイ</t>
    </rPh>
    <rPh sb="94" eb="96">
      <t>クニベツ</t>
    </rPh>
    <rPh sb="97" eb="98">
      <t>ワ</t>
    </rPh>
    <rPh sb="99" eb="100">
      <t>クニ</t>
    </rPh>
    <rPh sb="101" eb="103">
      <t>エンジョ</t>
    </rPh>
    <rPh sb="103" eb="105">
      <t>ホウシン</t>
    </rPh>
    <rPh sb="107" eb="109">
      <t>ゲンソク</t>
    </rPh>
    <rPh sb="116" eb="117">
      <t>ワ</t>
    </rPh>
    <rPh sb="118" eb="119">
      <t>クニ</t>
    </rPh>
    <rPh sb="123" eb="126">
      <t>タイショウコク</t>
    </rPh>
    <rPh sb="130" eb="132">
      <t>サクテイ</t>
    </rPh>
    <rPh sb="138" eb="140">
      <t>ホウシン</t>
    </rPh>
    <rPh sb="141" eb="143">
      <t>サクテイ</t>
    </rPh>
    <rPh sb="144" eb="145">
      <t>ア</t>
    </rPh>
    <rPh sb="148" eb="151">
      <t>エンジョコク</t>
    </rPh>
    <rPh sb="152" eb="154">
      <t>セイジ</t>
    </rPh>
    <rPh sb="155" eb="157">
      <t>ケイザイ</t>
    </rPh>
    <rPh sb="158" eb="160">
      <t>シャカイ</t>
    </rPh>
    <rPh sb="160" eb="162">
      <t>ジョウセイ</t>
    </rPh>
    <rPh sb="163" eb="165">
      <t>カイハツ</t>
    </rPh>
    <rPh sb="165" eb="166">
      <t>ジョウ</t>
    </rPh>
    <rPh sb="167" eb="169">
      <t>カダイ</t>
    </rPh>
    <rPh sb="169" eb="170">
      <t>トウ</t>
    </rPh>
    <rPh sb="171" eb="172">
      <t>カン</t>
    </rPh>
    <rPh sb="174" eb="175">
      <t>フカ</t>
    </rPh>
    <rPh sb="176" eb="178">
      <t>リカイ</t>
    </rPh>
    <rPh sb="179" eb="180">
      <t>モト</t>
    </rPh>
    <rPh sb="184" eb="187">
      <t>エンジョコク</t>
    </rPh>
    <rPh sb="188" eb="190">
      <t>セイフ</t>
    </rPh>
    <rPh sb="191" eb="192">
      <t>ホカ</t>
    </rPh>
    <rPh sb="196" eb="197">
      <t>フク</t>
    </rPh>
    <rPh sb="198" eb="199">
      <t>ハバ</t>
    </rPh>
    <rPh sb="199" eb="200">
      <t>ヒロ</t>
    </rPh>
    <rPh sb="201" eb="204">
      <t>カンケイシャ</t>
    </rPh>
    <rPh sb="207" eb="209">
      <t>イケン</t>
    </rPh>
    <rPh sb="209" eb="211">
      <t>コウカン</t>
    </rPh>
    <rPh sb="212" eb="214">
      <t>ヒツヨウ</t>
    </rPh>
    <rPh sb="218" eb="221">
      <t>カンケイシャ</t>
    </rPh>
    <rPh sb="222" eb="224">
      <t>ドウコク</t>
    </rPh>
    <rPh sb="225" eb="227">
      <t>セイジ</t>
    </rPh>
    <rPh sb="228" eb="230">
      <t>カイハツ</t>
    </rPh>
    <rPh sb="230" eb="233">
      <t>カンケイシャ</t>
    </rPh>
    <rPh sb="235" eb="237">
      <t>キョウギ</t>
    </rPh>
    <rPh sb="238" eb="240">
      <t>エンジョ</t>
    </rPh>
    <rPh sb="240" eb="242">
      <t>ゲンバ</t>
    </rPh>
    <rPh sb="243" eb="245">
      <t>シサツ</t>
    </rPh>
    <rPh sb="246" eb="247">
      <t>ワ</t>
    </rPh>
    <rPh sb="248" eb="249">
      <t>ホウ</t>
    </rPh>
    <rPh sb="249" eb="251">
      <t>ザイガイ</t>
    </rPh>
    <rPh sb="251" eb="253">
      <t>コウカン</t>
    </rPh>
    <rPh sb="253" eb="254">
      <t>オヨ</t>
    </rPh>
    <rPh sb="260" eb="262">
      <t>ゲンチ</t>
    </rPh>
    <rPh sb="262" eb="265">
      <t>ジムショ</t>
    </rPh>
    <rPh sb="265" eb="266">
      <t>トウ</t>
    </rPh>
    <rPh sb="267" eb="269">
      <t>コウセイ</t>
    </rPh>
    <rPh sb="273" eb="275">
      <t>ゲンチ</t>
    </rPh>
    <rPh sb="287" eb="289">
      <t>イケン</t>
    </rPh>
    <rPh sb="289" eb="291">
      <t>コウカン</t>
    </rPh>
    <rPh sb="292" eb="293">
      <t>オコナ</t>
    </rPh>
    <rPh sb="297" eb="299">
      <t>ヒツヨウ</t>
    </rPh>
    <rPh sb="299" eb="302">
      <t>フカケツ</t>
    </rPh>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</si>
  <si>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rPh sb="0" eb="2">
      <t>クニベツ</t>
    </rPh>
    <rPh sb="2" eb="4">
      <t>カイハツ</t>
    </rPh>
    <rPh sb="4" eb="6">
      <t>キョウリョク</t>
    </rPh>
    <rPh sb="6" eb="8">
      <t>ホウシン</t>
    </rPh>
    <rPh sb="9" eb="11">
      <t>サクテイ</t>
    </rPh>
    <rPh sb="12" eb="14">
      <t>カイテイ</t>
    </rPh>
    <rPh sb="15" eb="16">
      <t>ツウ</t>
    </rPh>
    <rPh sb="19" eb="22">
      <t>トウガイコク</t>
    </rPh>
    <rPh sb="22" eb="23">
      <t>マイ</t>
    </rPh>
    <rPh sb="24" eb="26">
      <t>エンジョ</t>
    </rPh>
    <rPh sb="27" eb="29">
      <t>ジュウテン</t>
    </rPh>
    <rPh sb="29" eb="31">
      <t>ブンヤ</t>
    </rPh>
    <rPh sb="32" eb="34">
      <t>ホウシン</t>
    </rPh>
    <rPh sb="35" eb="37">
      <t>イッソウ</t>
    </rPh>
    <rPh sb="37" eb="39">
      <t>メイカク</t>
    </rPh>
    <rPh sb="46" eb="48">
      <t>センリャク</t>
    </rPh>
    <rPh sb="48" eb="49">
      <t>セイ</t>
    </rPh>
    <rPh sb="53" eb="56">
      <t>トウガイコク</t>
    </rPh>
    <rPh sb="57" eb="59">
      <t>カイハツ</t>
    </rPh>
    <rPh sb="60" eb="61">
      <t>シ</t>
    </rPh>
    <rPh sb="63" eb="65">
      <t>シエン</t>
    </rPh>
    <rPh sb="66" eb="68">
      <t>ジッシ</t>
    </rPh>
    <rPh sb="73" eb="75">
      <t>カイハツ</t>
    </rPh>
    <rPh sb="75" eb="77">
      <t>キョウリョク</t>
    </rPh>
    <rPh sb="77" eb="78">
      <t>オオ</t>
    </rPh>
    <rPh sb="78" eb="79">
      <t>ヅナ</t>
    </rPh>
    <rPh sb="79" eb="80">
      <t>オヨ</t>
    </rPh>
    <rPh sb="81" eb="84">
      <t>ブンヤベツ</t>
    </rPh>
    <rPh sb="84" eb="86">
      <t>カイハツ</t>
    </rPh>
    <rPh sb="86" eb="88">
      <t>セイサク</t>
    </rPh>
    <rPh sb="88" eb="89">
      <t>トウ</t>
    </rPh>
    <rPh sb="90" eb="92">
      <t>ジョウイ</t>
    </rPh>
    <rPh sb="92" eb="94">
      <t>セイサク</t>
    </rPh>
    <rPh sb="95" eb="96">
      <t>フ</t>
    </rPh>
    <rPh sb="99" eb="102">
      <t>トウガイコク</t>
    </rPh>
    <rPh sb="103" eb="105">
      <t>カイハツ</t>
    </rPh>
    <rPh sb="105" eb="107">
      <t>カダイ</t>
    </rPh>
    <rPh sb="112" eb="114">
      <t>カンアン</t>
    </rPh>
    <rPh sb="116" eb="118">
      <t>クニベツ</t>
    </rPh>
    <rPh sb="118" eb="120">
      <t>カイハツ</t>
    </rPh>
    <rPh sb="120" eb="122">
      <t>キョウリョク</t>
    </rPh>
    <rPh sb="122" eb="124">
      <t>ホウシン</t>
    </rPh>
    <rPh sb="125" eb="127">
      <t>サクテイ</t>
    </rPh>
    <rPh sb="128" eb="130">
      <t>カイテイ</t>
    </rPh>
    <rPh sb="131" eb="133">
      <t>ジッシ</t>
    </rPh>
    <phoneticPr fontId="5"/>
  </si>
  <si>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</si>
  <si>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</si>
  <si>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</si>
  <si>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</si>
  <si>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令和元年度は策定・改定数126か国のうち、出張数は計14回（人）。</t>
    <rPh sb="0" eb="2">
      <t>レイワ</t>
    </rPh>
    <rPh sb="2" eb="4">
      <t>ガンネン</t>
    </rPh>
    <rPh sb="4" eb="5">
      <t>ド</t>
    </rPh>
    <rPh sb="5" eb="6">
      <t>ヘイネン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</si>
  <si>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</si>
  <si>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令和元年度は計14回（人）の出張に対して、126か国分が策定・改定された。</t>
    <rPh sb="0" eb="2">
      <t>レイワ</t>
    </rPh>
    <rPh sb="2" eb="4">
      <t>ガンネン</t>
    </rPh>
    <rPh sb="4" eb="5">
      <t>ド</t>
    </rPh>
    <rPh sb="5" eb="6">
      <t>ヘイネン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</si>
  <si>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令和元年度は126か国分の策定・改定のため、当初見込み計12回に対し、計14回（人）の出張を実施。</t>
    <rPh sb="0" eb="2">
      <t>レイワ</t>
    </rPh>
    <rPh sb="2" eb="4">
      <t>ガンネン</t>
    </rPh>
    <rPh sb="4" eb="5">
      <t>ド</t>
    </rPh>
    <rPh sb="5" eb="6">
      <t>ヘイネン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</si>
  <si>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</si>
  <si>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</si>
  <si>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phoneticPr fontId="5"/>
  </si>
  <si>
    <t>国民が国別開発協力方針について理解を深めるために有用と考えられる情報について、以下のＷＥＢサイトで公開している。
https://www.mofa.go.jp/mofaj/gaiko/oda/seisaku/kuni_enjyo_kakkoku.html
また、国別開発協力方針の策定・改訂においては、パブリックコメントを通じて国民から意見を募っている。</t>
    <rPh sb="144" eb="146">
      <t>カイテイ</t>
    </rPh>
    <phoneticPr fontId="5"/>
  </si>
  <si>
    <t>引き続き適切かつ効率的な事業実施に努める。</t>
    <phoneticPr fontId="5"/>
  </si>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</sst>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218818</xdr:rowOff>
    </xdr:from>
    <xdr:to>
      <xdr:col>35</xdr:col>
      <xdr:colOff>3325</xdr:colOff>
      <xdr:row>744</xdr:row>
      <xdr:rowOff>283176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00450" y="36509068"/>
          <a:ext cx="3403750" cy="7692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64358</xdr:colOff>
      <xdr:row>744</xdr:row>
      <xdr:rowOff>334662</xdr:rowOff>
    </xdr:from>
    <xdr:to>
      <xdr:col>23</xdr:col>
      <xdr:colOff>70714</xdr:colOff>
      <xdr:row>746</xdr:row>
      <xdr:rowOff>90102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064858" y="37329762"/>
          <a:ext cx="606431" cy="46029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31</xdr:col>
      <xdr:colOff>128717</xdr:colOff>
      <xdr:row>744</xdr:row>
      <xdr:rowOff>334663</xdr:rowOff>
    </xdr:from>
    <xdr:to>
      <xdr:col>35</xdr:col>
      <xdr:colOff>51487</xdr:colOff>
      <xdr:row>746</xdr:row>
      <xdr:rowOff>90102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329492" y="37329763"/>
          <a:ext cx="722870" cy="46028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0</xdr:colOff>
      <xdr:row>746</xdr:row>
      <xdr:rowOff>193074</xdr:rowOff>
    </xdr:from>
    <xdr:to>
      <xdr:col>24</xdr:col>
      <xdr:colOff>189600</xdr:colOff>
      <xdr:row>748</xdr:row>
      <xdr:rowOff>218818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000375" y="37893024"/>
          <a:ext cx="1989825" cy="7305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193075</xdr:colOff>
      <xdr:row>746</xdr:row>
      <xdr:rowOff>180203</xdr:rowOff>
    </xdr:from>
    <xdr:to>
      <xdr:col>41</xdr:col>
      <xdr:colOff>198942</xdr:colOff>
      <xdr:row>748</xdr:row>
      <xdr:rowOff>193401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6193825" y="37880153"/>
          <a:ext cx="2206142" cy="71804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749</xdr:row>
      <xdr:rowOff>0</xdr:rowOff>
    </xdr:from>
    <xdr:to>
      <xdr:col>23</xdr:col>
      <xdr:colOff>32889</xdr:colOff>
      <xdr:row>749</xdr:row>
      <xdr:rowOff>312664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3200400" y="38757225"/>
          <a:ext cx="1433064" cy="312664"/>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12872</xdr:colOff>
      <xdr:row>749</xdr:row>
      <xdr:rowOff>25742</xdr:rowOff>
    </xdr:from>
    <xdr:to>
      <xdr:col>22</xdr:col>
      <xdr:colOff>110710</xdr:colOff>
      <xdr:row>749</xdr:row>
      <xdr:rowOff>301622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413297" y="38782967"/>
          <a:ext cx="1097963"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twoCellAnchor>
    <xdr:from>
      <xdr:col>32</xdr:col>
      <xdr:colOff>154460</xdr:colOff>
      <xdr:row>749</xdr:row>
      <xdr:rowOff>38615</xdr:rowOff>
    </xdr:from>
    <xdr:to>
      <xdr:col>39</xdr:col>
      <xdr:colOff>187349</xdr:colOff>
      <xdr:row>750</xdr:row>
      <xdr:rowOff>3745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6555260" y="38795840"/>
          <a:ext cx="1433064" cy="317555"/>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180202</xdr:colOff>
      <xdr:row>749</xdr:row>
      <xdr:rowOff>64357</xdr:rowOff>
    </xdr:from>
    <xdr:to>
      <xdr:col>39</xdr:col>
      <xdr:colOff>72094</xdr:colOff>
      <xdr:row>749</xdr:row>
      <xdr:rowOff>340237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6781027" y="38821582"/>
          <a:ext cx="1092042"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157</v>
      </c>
      <c r="AT2" s="968"/>
      <c r="AU2" s="968"/>
      <c r="AV2" s="51" t="str">
        <f>IF(AW2="", "", "-")</f>
        <v/>
      </c>
      <c r="AW2" s="913"/>
      <c r="AX2" s="913"/>
    </row>
    <row r="3" spans="1:50" ht="21" customHeight="1" thickBot="1">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1" t="s">
        <v>513</v>
      </c>
      <c r="H5" s="842"/>
      <c r="I5" s="842"/>
      <c r="J5" s="842"/>
      <c r="K5" s="842"/>
      <c r="L5" s="842"/>
      <c r="M5" s="843" t="s">
        <v>66</v>
      </c>
      <c r="N5" s="844"/>
      <c r="O5" s="844"/>
      <c r="P5" s="844"/>
      <c r="Q5" s="844"/>
      <c r="R5" s="845"/>
      <c r="S5" s="846" t="s">
        <v>70</v>
      </c>
      <c r="T5" s="842"/>
      <c r="U5" s="842"/>
      <c r="V5" s="842"/>
      <c r="W5" s="842"/>
      <c r="X5" s="847"/>
      <c r="Y5" s="698" t="s">
        <v>3</v>
      </c>
      <c r="Z5" s="546"/>
      <c r="AA5" s="546"/>
      <c r="AB5" s="546"/>
      <c r="AC5" s="546"/>
      <c r="AD5" s="547"/>
      <c r="AE5" s="699" t="s">
        <v>566</v>
      </c>
      <c r="AF5" s="699"/>
      <c r="AG5" s="699"/>
      <c r="AH5" s="699"/>
      <c r="AI5" s="699"/>
      <c r="AJ5" s="699"/>
      <c r="AK5" s="699"/>
      <c r="AL5" s="699"/>
      <c r="AM5" s="699"/>
      <c r="AN5" s="699"/>
      <c r="AO5" s="699"/>
      <c r="AP5" s="700"/>
      <c r="AQ5" s="701" t="s">
        <v>630</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569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ＯＤＡ</v>
      </c>
      <c r="H8" s="720"/>
      <c r="I8" s="720"/>
      <c r="J8" s="720"/>
      <c r="K8" s="720"/>
      <c r="L8" s="720"/>
      <c r="M8" s="720"/>
      <c r="N8" s="720"/>
      <c r="O8" s="720"/>
      <c r="P8" s="720"/>
      <c r="Q8" s="720"/>
      <c r="R8" s="720"/>
      <c r="S8" s="720"/>
      <c r="T8" s="720"/>
      <c r="U8" s="720"/>
      <c r="V8" s="720"/>
      <c r="W8" s="720"/>
      <c r="X8" s="936"/>
      <c r="Y8" s="848" t="s">
        <v>260</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632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6" t="s">
        <v>633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8" t="s">
        <v>24</v>
      </c>
      <c r="B12" s="979"/>
      <c r="C12" s="979"/>
      <c r="D12" s="979"/>
      <c r="E12" s="979"/>
      <c r="F12" s="980"/>
      <c r="G12" s="762"/>
      <c r="H12" s="763"/>
      <c r="I12" s="763"/>
      <c r="J12" s="763"/>
      <c r="K12" s="763"/>
      <c r="L12" s="763"/>
      <c r="M12" s="763"/>
      <c r="N12" s="763"/>
      <c r="O12" s="763"/>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6" t="s">
        <v>7</v>
      </c>
      <c r="J13" s="767"/>
      <c r="K13" s="767"/>
      <c r="L13" s="767"/>
      <c r="M13" s="767"/>
      <c r="N13" s="767"/>
      <c r="O13" s="768"/>
      <c r="P13" s="657">
        <v>8</v>
      </c>
      <c r="Q13" s="658"/>
      <c r="R13" s="658"/>
      <c r="S13" s="658"/>
      <c r="T13" s="658"/>
      <c r="U13" s="658"/>
      <c r="V13" s="659"/>
      <c r="W13" s="657">
        <v>8</v>
      </c>
      <c r="X13" s="658"/>
      <c r="Y13" s="658"/>
      <c r="Z13" s="658"/>
      <c r="AA13" s="658"/>
      <c r="AB13" s="658"/>
      <c r="AC13" s="659"/>
      <c r="AD13" s="657">
        <v>9</v>
      </c>
      <c r="AE13" s="658"/>
      <c r="AF13" s="658"/>
      <c r="AG13" s="658"/>
      <c r="AH13" s="658"/>
      <c r="AI13" s="658"/>
      <c r="AJ13" s="659"/>
      <c r="AK13" s="657">
        <v>6</v>
      </c>
      <c r="AL13" s="658"/>
      <c r="AM13" s="658"/>
      <c r="AN13" s="658"/>
      <c r="AO13" s="658"/>
      <c r="AP13" s="658"/>
      <c r="AQ13" s="659"/>
      <c r="AR13" s="921">
        <v>7</v>
      </c>
      <c r="AS13" s="922"/>
      <c r="AT13" s="922"/>
      <c r="AU13" s="922"/>
      <c r="AV13" s="922"/>
      <c r="AW13" s="922"/>
      <c r="AX13" s="923"/>
    </row>
    <row r="14" spans="1:50" ht="21" customHeight="1">
      <c r="A14" s="614"/>
      <c r="B14" s="615"/>
      <c r="C14" s="615"/>
      <c r="D14" s="615"/>
      <c r="E14" s="615"/>
      <c r="F14" s="616"/>
      <c r="G14" s="725"/>
      <c r="H14" s="726"/>
      <c r="I14" s="711" t="s">
        <v>8</v>
      </c>
      <c r="J14" s="764"/>
      <c r="K14" s="764"/>
      <c r="L14" s="764"/>
      <c r="M14" s="764"/>
      <c r="N14" s="764"/>
      <c r="O14" s="765"/>
      <c r="P14" s="657" t="s">
        <v>570</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629</v>
      </c>
      <c r="AS15" s="658"/>
      <c r="AT15" s="658"/>
      <c r="AU15" s="658"/>
      <c r="AV15" s="658"/>
      <c r="AW15" s="658"/>
      <c r="AX15" s="808"/>
    </row>
    <row r="16" spans="1:50" ht="21" customHeight="1">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9"/>
      <c r="AS16" s="760"/>
      <c r="AT16" s="760"/>
      <c r="AU16" s="760"/>
      <c r="AV16" s="760"/>
      <c r="AW16" s="760"/>
      <c r="AX16" s="761"/>
    </row>
    <row r="17" spans="1:50" ht="24.75" customHeight="1">
      <c r="A17" s="614"/>
      <c r="B17" s="615"/>
      <c r="C17" s="615"/>
      <c r="D17" s="615"/>
      <c r="E17" s="615"/>
      <c r="F17" s="616"/>
      <c r="G17" s="725"/>
      <c r="H17" s="726"/>
      <c r="I17" s="711" t="s">
        <v>50</v>
      </c>
      <c r="J17" s="764"/>
      <c r="K17" s="764"/>
      <c r="L17" s="764"/>
      <c r="M17" s="764"/>
      <c r="N17" s="764"/>
      <c r="O17" s="765"/>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7"/>
      <c r="H18" s="728"/>
      <c r="I18" s="716" t="s">
        <v>20</v>
      </c>
      <c r="J18" s="717"/>
      <c r="K18" s="717"/>
      <c r="L18" s="717"/>
      <c r="M18" s="717"/>
      <c r="N18" s="717"/>
      <c r="O18" s="718"/>
      <c r="P18" s="880">
        <f>SUM(P13:V17)</f>
        <v>8</v>
      </c>
      <c r="Q18" s="881"/>
      <c r="R18" s="881"/>
      <c r="S18" s="881"/>
      <c r="T18" s="881"/>
      <c r="U18" s="881"/>
      <c r="V18" s="882"/>
      <c r="W18" s="880">
        <f>SUM(W13:AC17)</f>
        <v>8</v>
      </c>
      <c r="X18" s="881"/>
      <c r="Y18" s="881"/>
      <c r="Z18" s="881"/>
      <c r="AA18" s="881"/>
      <c r="AB18" s="881"/>
      <c r="AC18" s="882"/>
      <c r="AD18" s="880">
        <f>SUM(AD13:AJ17)</f>
        <v>9</v>
      </c>
      <c r="AE18" s="881"/>
      <c r="AF18" s="881"/>
      <c r="AG18" s="881"/>
      <c r="AH18" s="881"/>
      <c r="AI18" s="881"/>
      <c r="AJ18" s="882"/>
      <c r="AK18" s="880">
        <f>SUM(AK13:AQ17)</f>
        <v>6</v>
      </c>
      <c r="AL18" s="881"/>
      <c r="AM18" s="881"/>
      <c r="AN18" s="881"/>
      <c r="AO18" s="881"/>
      <c r="AP18" s="881"/>
      <c r="AQ18" s="882"/>
      <c r="AR18" s="880">
        <f>SUM(AR13:AX17)</f>
        <v>7</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10</v>
      </c>
      <c r="Q19" s="658"/>
      <c r="R19" s="658"/>
      <c r="S19" s="658"/>
      <c r="T19" s="658"/>
      <c r="U19" s="658"/>
      <c r="V19" s="659"/>
      <c r="W19" s="657">
        <v>6</v>
      </c>
      <c r="X19" s="658"/>
      <c r="Y19" s="658"/>
      <c r="Z19" s="658"/>
      <c r="AA19" s="658"/>
      <c r="AB19" s="658"/>
      <c r="AC19" s="659"/>
      <c r="AD19" s="657">
        <v>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8" t="s">
        <v>10</v>
      </c>
      <c r="H20" s="879"/>
      <c r="I20" s="879"/>
      <c r="J20" s="879"/>
      <c r="K20" s="879"/>
      <c r="L20" s="879"/>
      <c r="M20" s="879"/>
      <c r="N20" s="879"/>
      <c r="O20" s="879"/>
      <c r="P20" s="316">
        <f>IF(P18=0, "-", SUM(P19)/P18)</f>
        <v>1.25</v>
      </c>
      <c r="Q20" s="316"/>
      <c r="R20" s="316"/>
      <c r="S20" s="316"/>
      <c r="T20" s="316"/>
      <c r="U20" s="316"/>
      <c r="V20" s="316"/>
      <c r="W20" s="316">
        <f t="shared" ref="W20" si="0">IF(W18=0, "-", SUM(W19)/W18)</f>
        <v>0.75</v>
      </c>
      <c r="X20" s="316"/>
      <c r="Y20" s="316"/>
      <c r="Z20" s="316"/>
      <c r="AA20" s="316"/>
      <c r="AB20" s="316"/>
      <c r="AC20" s="316"/>
      <c r="AD20" s="316">
        <f t="shared" ref="AD20" si="1">IF(AD18=0, "-", SUM(AD19)/AD18)</f>
        <v>0.88888888888888884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81"/>
      <c r="G21" s="314" t="s">
        <v>358</v>
      </c>
      <c r="H21" s="315"/>
      <c r="I21" s="315"/>
      <c r="J21" s="315"/>
      <c r="K21" s="315"/>
      <c r="L21" s="315"/>
      <c r="M21" s="315"/>
      <c r="N21" s="315"/>
      <c r="O21" s="315"/>
      <c r="P21" s="316">
        <f>IF(P19=0, "-", SUM(P19)/SUM(P13,P14))</f>
        <v>1.25</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0.88888888888888884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573</v>
      </c>
      <c r="H23" s="988"/>
      <c r="I23" s="988"/>
      <c r="J23" s="988"/>
      <c r="K23" s="988"/>
      <c r="L23" s="988"/>
      <c r="M23" s="988"/>
      <c r="N23" s="988"/>
      <c r="O23" s="989"/>
      <c r="P23" s="921">
        <v>5.2</v>
      </c>
      <c r="Q23" s="922"/>
      <c r="R23" s="922"/>
      <c r="S23" s="922"/>
      <c r="T23" s="922"/>
      <c r="U23" s="922"/>
      <c r="V23" s="938"/>
      <c r="W23" s="921">
        <v>5</v>
      </c>
      <c r="X23" s="922"/>
      <c r="Y23" s="922"/>
      <c r="Z23" s="922"/>
      <c r="AA23" s="922"/>
      <c r="AB23" s="922"/>
      <c r="AC23" s="938"/>
      <c r="AD23" s="958" t="s">
        <v>631</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1"/>
      <c r="B24" s="952"/>
      <c r="C24" s="952"/>
      <c r="D24" s="952"/>
      <c r="E24" s="952"/>
      <c r="F24" s="953"/>
      <c r="G24" s="939" t="s">
        <v>574</v>
      </c>
      <c r="H24" s="940"/>
      <c r="I24" s="940"/>
      <c r="J24" s="940"/>
      <c r="K24" s="940"/>
      <c r="L24" s="940"/>
      <c r="M24" s="940"/>
      <c r="N24" s="940"/>
      <c r="O24" s="941"/>
      <c r="P24" s="657">
        <v>0.8</v>
      </c>
      <c r="Q24" s="658"/>
      <c r="R24" s="658"/>
      <c r="S24" s="658"/>
      <c r="T24" s="658"/>
      <c r="U24" s="658"/>
      <c r="V24" s="659"/>
      <c r="W24" s="657">
        <v>1.5</v>
      </c>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1"/>
      <c r="B25" s="952"/>
      <c r="C25" s="952"/>
      <c r="D25" s="952"/>
      <c r="E25" s="952"/>
      <c r="F25" s="953"/>
      <c r="G25" s="939" t="s">
        <v>575</v>
      </c>
      <c r="H25" s="940"/>
      <c r="I25" s="940"/>
      <c r="J25" s="940"/>
      <c r="K25" s="940"/>
      <c r="L25" s="940"/>
      <c r="M25" s="940"/>
      <c r="N25" s="940"/>
      <c r="O25" s="941"/>
      <c r="P25" s="657">
        <v>0.1</v>
      </c>
      <c r="Q25" s="658"/>
      <c r="R25" s="658"/>
      <c r="S25" s="658"/>
      <c r="T25" s="658"/>
      <c r="U25" s="658"/>
      <c r="V25" s="659"/>
      <c r="W25" s="657">
        <v>0.1</v>
      </c>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c r="A26" s="951"/>
      <c r="B26" s="952"/>
      <c r="C26" s="952"/>
      <c r="D26" s="952"/>
      <c r="E26" s="952"/>
      <c r="F26" s="953"/>
      <c r="G26" s="939" t="s">
        <v>576</v>
      </c>
      <c r="H26" s="940"/>
      <c r="I26" s="940"/>
      <c r="J26" s="940"/>
      <c r="K26" s="940"/>
      <c r="L26" s="940"/>
      <c r="M26" s="940"/>
      <c r="N26" s="940"/>
      <c r="O26" s="941"/>
      <c r="P26" s="657">
        <v>0</v>
      </c>
      <c r="Q26" s="658"/>
      <c r="R26" s="658"/>
      <c r="S26" s="658"/>
      <c r="T26" s="658"/>
      <c r="U26" s="658"/>
      <c r="V26" s="659"/>
      <c r="W26" s="657">
        <v>0</v>
      </c>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80">
        <f>P29-SUM(P23:P27)</f>
        <v>-9.9999999999999645E-2</v>
      </c>
      <c r="Q28" s="881"/>
      <c r="R28" s="881"/>
      <c r="S28" s="881"/>
      <c r="T28" s="881"/>
      <c r="U28" s="881"/>
      <c r="V28" s="882"/>
      <c r="W28" s="880">
        <f>W29-SUM(W23:W27)</f>
        <v>0.40000000000000036</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7">
        <f>AK13</f>
        <v>6</v>
      </c>
      <c r="Q29" s="658"/>
      <c r="R29" s="658"/>
      <c r="S29" s="658"/>
      <c r="T29" s="658"/>
      <c r="U29" s="658"/>
      <c r="V29" s="659"/>
      <c r="W29" s="969">
        <f>AR13</f>
        <v>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627</v>
      </c>
      <c r="AV31" s="198"/>
      <c r="AW31" s="398" t="s">
        <v>181</v>
      </c>
      <c r="AX31" s="399"/>
    </row>
    <row r="32" spans="1:50" ht="23.25" customHeight="1">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v>114</v>
      </c>
      <c r="AF32" s="217"/>
      <c r="AG32" s="217"/>
      <c r="AH32" s="217"/>
      <c r="AI32" s="216">
        <v>124</v>
      </c>
      <c r="AJ32" s="217"/>
      <c r="AK32" s="217"/>
      <c r="AL32" s="217"/>
      <c r="AM32" s="216">
        <v>126</v>
      </c>
      <c r="AN32" s="217"/>
      <c r="AO32" s="217"/>
      <c r="AP32" s="217"/>
      <c r="AQ32" s="340" t="s">
        <v>581</v>
      </c>
      <c r="AR32" s="206"/>
      <c r="AS32" s="206"/>
      <c r="AT32" s="341"/>
      <c r="AU32" s="217" t="s">
        <v>627</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114</v>
      </c>
      <c r="AF33" s="217"/>
      <c r="AG33" s="217"/>
      <c r="AH33" s="217"/>
      <c r="AI33" s="216">
        <v>124</v>
      </c>
      <c r="AJ33" s="217"/>
      <c r="AK33" s="217"/>
      <c r="AL33" s="217"/>
      <c r="AM33" s="216">
        <v>126</v>
      </c>
      <c r="AN33" s="217"/>
      <c r="AO33" s="217"/>
      <c r="AP33" s="217"/>
      <c r="AQ33" s="340">
        <v>129</v>
      </c>
      <c r="AR33" s="206"/>
      <c r="AS33" s="206"/>
      <c r="AT33" s="341"/>
      <c r="AU33" s="217" t="s">
        <v>628</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572</v>
      </c>
      <c r="AR34" s="206"/>
      <c r="AS34" s="206"/>
      <c r="AT34" s="341"/>
      <c r="AU34" s="217" t="s">
        <v>627</v>
      </c>
      <c r="AV34" s="217"/>
      <c r="AW34" s="217"/>
      <c r="AX34" s="219"/>
    </row>
    <row r="35" spans="1:50" ht="23.25" customHeight="1">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2" t="s">
        <v>353</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20.25" hidden="1" customHeight="1">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7"/>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7"/>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v>23</v>
      </c>
      <c r="AF101" s="217"/>
      <c r="AG101" s="217"/>
      <c r="AH101" s="218"/>
      <c r="AI101" s="216">
        <v>11</v>
      </c>
      <c r="AJ101" s="217"/>
      <c r="AK101" s="217"/>
      <c r="AL101" s="218"/>
      <c r="AM101" s="216">
        <v>14</v>
      </c>
      <c r="AN101" s="217"/>
      <c r="AO101" s="217"/>
      <c r="AP101" s="218"/>
      <c r="AQ101" s="216" t="s">
        <v>572</v>
      </c>
      <c r="AR101" s="217"/>
      <c r="AS101" s="217"/>
      <c r="AT101" s="218"/>
      <c r="AU101" s="216" t="s">
        <v>572</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v>12</v>
      </c>
      <c r="AF102" s="421"/>
      <c r="AG102" s="421"/>
      <c r="AH102" s="421"/>
      <c r="AI102" s="421">
        <v>12</v>
      </c>
      <c r="AJ102" s="421"/>
      <c r="AK102" s="421"/>
      <c r="AL102" s="421"/>
      <c r="AM102" s="421">
        <v>12</v>
      </c>
      <c r="AN102" s="421"/>
      <c r="AO102" s="421"/>
      <c r="AP102" s="421"/>
      <c r="AQ102" s="271">
        <v>12</v>
      </c>
      <c r="AR102" s="272"/>
      <c r="AS102" s="272"/>
      <c r="AT102" s="317"/>
      <c r="AU102" s="271" t="s">
        <v>572</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89682</v>
      </c>
      <c r="AF116" s="421"/>
      <c r="AG116" s="421"/>
      <c r="AH116" s="421"/>
      <c r="AI116" s="421">
        <v>49667</v>
      </c>
      <c r="AJ116" s="421"/>
      <c r="AK116" s="421"/>
      <c r="AL116" s="421"/>
      <c r="AM116" s="421">
        <v>63925</v>
      </c>
      <c r="AN116" s="421"/>
      <c r="AO116" s="421"/>
      <c r="AP116" s="421"/>
      <c r="AQ116" s="216" t="s">
        <v>572</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587</v>
      </c>
      <c r="AF117" s="554"/>
      <c r="AG117" s="554"/>
      <c r="AH117" s="554"/>
      <c r="AI117" s="554" t="s">
        <v>588</v>
      </c>
      <c r="AJ117" s="554"/>
      <c r="AK117" s="554"/>
      <c r="AL117" s="554"/>
      <c r="AM117" s="554" t="s">
        <v>590</v>
      </c>
      <c r="AN117" s="554"/>
      <c r="AO117" s="554"/>
      <c r="AP117" s="554"/>
      <c r="AQ117" s="554" t="s">
        <v>586</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627</v>
      </c>
      <c r="AV133" s="199"/>
      <c r="AW133" s="132" t="s">
        <v>181</v>
      </c>
      <c r="AX133" s="194"/>
    </row>
    <row r="134" spans="1:50" ht="39.75" customHeight="1">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593</v>
      </c>
      <c r="AC134" s="204"/>
      <c r="AD134" s="204"/>
      <c r="AE134" s="205">
        <v>114</v>
      </c>
      <c r="AF134" s="206"/>
      <c r="AG134" s="206"/>
      <c r="AH134" s="206"/>
      <c r="AI134" s="205">
        <v>124</v>
      </c>
      <c r="AJ134" s="206"/>
      <c r="AK134" s="206"/>
      <c r="AL134" s="206"/>
      <c r="AM134" s="205">
        <v>126</v>
      </c>
      <c r="AN134" s="206"/>
      <c r="AO134" s="206"/>
      <c r="AP134" s="206"/>
      <c r="AQ134" s="205" t="s">
        <v>594</v>
      </c>
      <c r="AR134" s="206"/>
      <c r="AS134" s="206"/>
      <c r="AT134" s="206"/>
      <c r="AU134" s="205" t="s">
        <v>594</v>
      </c>
      <c r="AV134" s="206"/>
      <c r="AW134" s="206"/>
      <c r="AX134" s="207"/>
    </row>
    <row r="135" spans="1:50" ht="39"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v>114</v>
      </c>
      <c r="AF135" s="206"/>
      <c r="AG135" s="206"/>
      <c r="AH135" s="206"/>
      <c r="AI135" s="205">
        <v>124</v>
      </c>
      <c r="AJ135" s="206"/>
      <c r="AK135" s="206"/>
      <c r="AL135" s="206"/>
      <c r="AM135" s="205">
        <v>126</v>
      </c>
      <c r="AN135" s="206"/>
      <c r="AO135" s="206"/>
      <c r="AP135" s="206"/>
      <c r="AQ135" s="205">
        <v>129</v>
      </c>
      <c r="AR135" s="206"/>
      <c r="AS135" s="206"/>
      <c r="AT135" s="206"/>
      <c r="AU135" s="205" t="s">
        <v>594</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24"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88"/>
      <c r="B428" s="185"/>
      <c r="C428" s="179"/>
      <c r="D428" s="185"/>
      <c r="E428" s="124" t="s">
        <v>634</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33.7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30"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18.7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8.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8.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8" customHeight="1">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567</v>
      </c>
      <c r="AE703" s="327"/>
      <c r="AF703" s="327"/>
      <c r="AG703" s="100" t="s">
        <v>636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6" t="s">
        <v>637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567</v>
      </c>
      <c r="AE705" s="715"/>
      <c r="AF705" s="715"/>
      <c r="AG705" s="124" t="s">
        <v>638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596</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597</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639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597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597</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567</v>
      </c>
      <c r="AE714" s="810"/>
      <c r="AF714" s="811"/>
      <c r="AG714" s="738" t="s">
        <v>640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0"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567</v>
      </c>
      <c r="AE715" s="605"/>
      <c r="AF715" s="656"/>
      <c r="AG715" s="744" t="s">
        <v>641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642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643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648</v>
      </c>
      <c r="AH719" s="104"/>
      <c r="AI719" s="104"/>
      <c r="AJ719" s="104"/>
      <c r="AK719" s="104"/>
      <c r="AL719" s="104"/>
      <c r="AM719" s="104"/>
      <c r="AN719" s="104"/>
      <c r="AO719" s="104"/>
      <c r="AP719" s="104"/>
      <c r="AQ719" s="104"/>
      <c r="AR719" s="104"/>
      <c r="AS719" s="104"/>
      <c r="AT719" s="104"/>
      <c r="AU719" s="104"/>
      <c r="AV719" s="104"/>
      <c r="AW719" s="104"/>
      <c r="AX719" s="125"/>
    </row>
    <row r="720" spans="1:50" ht="61.15"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t="s">
        <v>563</v>
      </c>
      <c r="D721" s="295"/>
      <c r="E721" s="295"/>
      <c r="F721" s="296"/>
      <c r="G721" s="285"/>
      <c r="H721" s="286"/>
      <c r="I721" s="82" t="str">
        <f>IF(OR(G721="　", G721=""), "", "-")</f>
        <v/>
      </c>
      <c r="J721" s="289"/>
      <c r="K721" s="289"/>
      <c r="L721" s="82" t="str">
        <f>IF(M721="","","-")</f>
        <v/>
      </c>
      <c r="M721" s="83"/>
      <c r="N721" s="302" t="s">
        <v>599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4"/>
      <c r="C726" s="817" t="s">
        <v>53</v>
      </c>
      <c r="D726" s="839"/>
      <c r="E726" s="839"/>
      <c r="F726" s="840"/>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0.5" customHeight="1" thickBot="1">
      <c r="A727" s="805"/>
      <c r="B727" s="806"/>
      <c r="C727" s="750" t="s">
        <v>57</v>
      </c>
      <c r="D727" s="751"/>
      <c r="E727" s="751"/>
      <c r="F727" s="752"/>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138</v>
      </c>
      <c r="B731" s="802"/>
      <c r="C731" s="802"/>
      <c r="D731" s="802"/>
      <c r="E731" s="803"/>
      <c r="F731" s="729" t="s">
        <v>647</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3" t="s">
        <v>138</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646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409</v>
      </c>
      <c r="B737" s="209"/>
      <c r="C737" s="209"/>
      <c r="D737" s="210"/>
      <c r="E737" s="991" t="s">
        <v>600</v>
      </c>
      <c r="F737" s="991"/>
      <c r="G737" s="991"/>
      <c r="H737" s="991"/>
      <c r="I737" s="991"/>
      <c r="J737" s="991"/>
      <c r="K737" s="991"/>
      <c r="L737" s="991"/>
      <c r="M737" s="991"/>
      <c r="N737" s="365" t="s">
        <v>404</v>
      </c>
      <c r="O737" s="365"/>
      <c r="P737" s="365"/>
      <c r="Q737" s="365"/>
      <c r="R737" s="991" t="s">
        <v>601</v>
      </c>
      <c r="S737" s="991"/>
      <c r="T737" s="991"/>
      <c r="U737" s="991"/>
      <c r="V737" s="991"/>
      <c r="W737" s="991"/>
      <c r="X737" s="991"/>
      <c r="Y737" s="991"/>
      <c r="Z737" s="991"/>
      <c r="AA737" s="365" t="s">
        <v>403</v>
      </c>
      <c r="AB737" s="365"/>
      <c r="AC737" s="365"/>
      <c r="AD737" s="365"/>
      <c r="AE737" s="991" t="s">
        <v>602</v>
      </c>
      <c r="AF737" s="991"/>
      <c r="AG737" s="991"/>
      <c r="AH737" s="991"/>
      <c r="AI737" s="991"/>
      <c r="AJ737" s="991"/>
      <c r="AK737" s="991"/>
      <c r="AL737" s="991"/>
      <c r="AM737" s="991"/>
      <c r="AN737" s="365" t="s">
        <v>402</v>
      </c>
      <c r="AO737" s="365"/>
      <c r="AP737" s="365"/>
      <c r="AQ737" s="365"/>
      <c r="AR737" s="997" t="s">
        <v>603</v>
      </c>
      <c r="AS737" s="998"/>
      <c r="AT737" s="998"/>
      <c r="AU737" s="998"/>
      <c r="AV737" s="998"/>
      <c r="AW737" s="998"/>
      <c r="AX737" s="999"/>
      <c r="AY737" s="88"/>
      <c r="AZ737" s="88"/>
    </row>
    <row r="738" spans="1:52" ht="24.75" customHeight="1">
      <c r="A738" s="990" t="s">
        <v>401</v>
      </c>
      <c r="B738" s="209"/>
      <c r="C738" s="209"/>
      <c r="D738" s="210"/>
      <c r="E738" s="991" t="s">
        <v>604</v>
      </c>
      <c r="F738" s="991"/>
      <c r="G738" s="991"/>
      <c r="H738" s="991"/>
      <c r="I738" s="991"/>
      <c r="J738" s="991"/>
      <c r="K738" s="991"/>
      <c r="L738" s="991"/>
      <c r="M738" s="991"/>
      <c r="N738" s="365" t="s">
        <v>400</v>
      </c>
      <c r="O738" s="365"/>
      <c r="P738" s="365"/>
      <c r="Q738" s="365"/>
      <c r="R738" s="991" t="s">
        <v>603</v>
      </c>
      <c r="S738" s="991"/>
      <c r="T738" s="991"/>
      <c r="U738" s="991"/>
      <c r="V738" s="991"/>
      <c r="W738" s="991"/>
      <c r="X738" s="991"/>
      <c r="Y738" s="991"/>
      <c r="Z738" s="991"/>
      <c r="AA738" s="365" t="s">
        <v>399</v>
      </c>
      <c r="AB738" s="365"/>
      <c r="AC738" s="365"/>
      <c r="AD738" s="365"/>
      <c r="AE738" s="991" t="s">
        <v>605</v>
      </c>
      <c r="AF738" s="991"/>
      <c r="AG738" s="991"/>
      <c r="AH738" s="991"/>
      <c r="AI738" s="991"/>
      <c r="AJ738" s="991"/>
      <c r="AK738" s="991"/>
      <c r="AL738" s="991"/>
      <c r="AM738" s="991"/>
      <c r="AN738" s="365" t="s">
        <v>398</v>
      </c>
      <c r="AO738" s="365"/>
      <c r="AP738" s="365"/>
      <c r="AQ738" s="365"/>
      <c r="AR738" s="997" t="s">
        <v>606</v>
      </c>
      <c r="AS738" s="998"/>
      <c r="AT738" s="998"/>
      <c r="AU738" s="998"/>
      <c r="AV738" s="998"/>
      <c r="AW738" s="998"/>
      <c r="AX738" s="999"/>
    </row>
    <row r="739" spans="1:52" ht="24.75" customHeight="1">
      <c r="A739" s="990" t="s">
        <v>397</v>
      </c>
      <c r="B739" s="209"/>
      <c r="C739" s="209"/>
      <c r="D739" s="210"/>
      <c r="E739" s="991" t="s">
        <v>607</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563</v>
      </c>
      <c r="F740" s="976"/>
      <c r="G740" s="976"/>
      <c r="H740" s="92" t="str">
        <f>IF(E740="", "", "(")</f>
        <v>(</v>
      </c>
      <c r="I740" s="976"/>
      <c r="J740" s="976"/>
      <c r="K740" s="92" t="str">
        <f>IF(OR(I740="　", I740=""), "", "-")</f>
        <v/>
      </c>
      <c r="L740" s="977">
        <v>154</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c r="A781" s="631"/>
      <c r="B781" s="632"/>
      <c r="C781" s="632"/>
      <c r="D781" s="632"/>
      <c r="E781" s="632"/>
      <c r="F781" s="633"/>
      <c r="G781" s="81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0"/>
      <c r="AC781" s="81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608</v>
      </c>
      <c r="H782" s="671"/>
      <c r="I782" s="671"/>
      <c r="J782" s="671"/>
      <c r="K782" s="672"/>
      <c r="L782" s="664" t="s">
        <v>609</v>
      </c>
      <c r="M782" s="665"/>
      <c r="N782" s="665"/>
      <c r="O782" s="665"/>
      <c r="P782" s="665"/>
      <c r="Q782" s="665"/>
      <c r="R782" s="665"/>
      <c r="S782" s="665"/>
      <c r="T782" s="665"/>
      <c r="U782" s="665"/>
      <c r="V782" s="665"/>
      <c r="W782" s="665"/>
      <c r="X782" s="666"/>
      <c r="Y782" s="388">
        <v>1</v>
      </c>
      <c r="Z782" s="389"/>
      <c r="AA782" s="389"/>
      <c r="AB782" s="807"/>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1</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hidden="1" customHeight="1">
      <c r="A794" s="631"/>
      <c r="B794" s="632"/>
      <c r="C794" s="632"/>
      <c r="D794" s="632"/>
      <c r="E794" s="632"/>
      <c r="F794" s="633"/>
      <c r="G794" s="81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0"/>
      <c r="AC794" s="81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7"/>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c r="A807" s="631"/>
      <c r="B807" s="632"/>
      <c r="C807" s="632"/>
      <c r="D807" s="632"/>
      <c r="E807" s="632"/>
      <c r="F807" s="633"/>
      <c r="G807" s="81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0"/>
      <c r="AC807" s="81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7"/>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c r="A820" s="631"/>
      <c r="B820" s="632"/>
      <c r="C820" s="632"/>
      <c r="D820" s="632"/>
      <c r="E820" s="632"/>
      <c r="F820" s="633"/>
      <c r="G820" s="81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0"/>
      <c r="AC820" s="81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7"/>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609</v>
      </c>
      <c r="D838" s="347"/>
      <c r="E838" s="347"/>
      <c r="F838" s="347"/>
      <c r="G838" s="347"/>
      <c r="H838" s="347"/>
      <c r="I838" s="347"/>
      <c r="J838" s="348" t="s">
        <v>615</v>
      </c>
      <c r="K838" s="349"/>
      <c r="L838" s="349"/>
      <c r="M838" s="349"/>
      <c r="N838" s="349"/>
      <c r="O838" s="349"/>
      <c r="P838" s="362" t="s">
        <v>616</v>
      </c>
      <c r="Q838" s="350"/>
      <c r="R838" s="350"/>
      <c r="S838" s="350"/>
      <c r="T838" s="350"/>
      <c r="U838" s="350"/>
      <c r="V838" s="350"/>
      <c r="W838" s="350"/>
      <c r="X838" s="350"/>
      <c r="Y838" s="351">
        <v>1</v>
      </c>
      <c r="Z838" s="352"/>
      <c r="AA838" s="352"/>
      <c r="AB838" s="353"/>
      <c r="AC838" s="363" t="s">
        <v>80</v>
      </c>
      <c r="AD838" s="371"/>
      <c r="AE838" s="371"/>
      <c r="AF838" s="371"/>
      <c r="AG838" s="371"/>
      <c r="AH838" s="372" t="s">
        <v>594</v>
      </c>
      <c r="AI838" s="373"/>
      <c r="AJ838" s="373"/>
      <c r="AK838" s="373"/>
      <c r="AL838" s="372" t="s">
        <v>594</v>
      </c>
      <c r="AM838" s="373"/>
      <c r="AN838" s="373"/>
      <c r="AO838" s="373"/>
      <c r="AP838" s="360" t="s">
        <v>625</v>
      </c>
      <c r="AQ838" s="360"/>
      <c r="AR838" s="360"/>
      <c r="AS838" s="360"/>
      <c r="AT838" s="360"/>
      <c r="AU838" s="360"/>
      <c r="AV838" s="360"/>
      <c r="AW838" s="360"/>
      <c r="AX838" s="360"/>
    </row>
    <row r="839" spans="1:50" ht="30" customHeight="1">
      <c r="A839" s="376">
        <v>2</v>
      </c>
      <c r="B839" s="376">
        <v>1</v>
      </c>
      <c r="C839" s="361" t="s">
        <v>610</v>
      </c>
      <c r="D839" s="347"/>
      <c r="E839" s="347"/>
      <c r="F839" s="347"/>
      <c r="G839" s="347"/>
      <c r="H839" s="347"/>
      <c r="I839" s="347"/>
      <c r="J839" s="348" t="s">
        <v>594</v>
      </c>
      <c r="K839" s="349"/>
      <c r="L839" s="349"/>
      <c r="M839" s="349"/>
      <c r="N839" s="349"/>
      <c r="O839" s="349"/>
      <c r="P839" s="362" t="s">
        <v>616</v>
      </c>
      <c r="Q839" s="350"/>
      <c r="R839" s="350"/>
      <c r="S839" s="350"/>
      <c r="T839" s="350"/>
      <c r="U839" s="350"/>
      <c r="V839" s="350"/>
      <c r="W839" s="350"/>
      <c r="X839" s="350"/>
      <c r="Y839" s="351">
        <v>1</v>
      </c>
      <c r="Z839" s="352"/>
      <c r="AA839" s="352"/>
      <c r="AB839" s="353"/>
      <c r="AC839" s="363" t="s">
        <v>80</v>
      </c>
      <c r="AD839" s="363"/>
      <c r="AE839" s="363"/>
      <c r="AF839" s="363"/>
      <c r="AG839" s="363"/>
      <c r="AH839" s="372" t="s">
        <v>594</v>
      </c>
      <c r="AI839" s="373"/>
      <c r="AJ839" s="373"/>
      <c r="AK839" s="373"/>
      <c r="AL839" s="372" t="s">
        <v>594</v>
      </c>
      <c r="AM839" s="373"/>
      <c r="AN839" s="373"/>
      <c r="AO839" s="373"/>
      <c r="AP839" s="360" t="s">
        <v>625</v>
      </c>
      <c r="AQ839" s="360"/>
      <c r="AR839" s="360"/>
      <c r="AS839" s="360"/>
      <c r="AT839" s="360"/>
      <c r="AU839" s="360"/>
      <c r="AV839" s="360"/>
      <c r="AW839" s="360"/>
      <c r="AX839" s="360"/>
    </row>
    <row r="840" spans="1:50" ht="30" customHeight="1">
      <c r="A840" s="376">
        <v>3</v>
      </c>
      <c r="B840" s="376">
        <v>1</v>
      </c>
      <c r="C840" s="361" t="s">
        <v>611</v>
      </c>
      <c r="D840" s="347"/>
      <c r="E840" s="347"/>
      <c r="F840" s="347"/>
      <c r="G840" s="347"/>
      <c r="H840" s="347"/>
      <c r="I840" s="347"/>
      <c r="J840" s="348" t="s">
        <v>594</v>
      </c>
      <c r="K840" s="349"/>
      <c r="L840" s="349"/>
      <c r="M840" s="349"/>
      <c r="N840" s="349"/>
      <c r="O840" s="349"/>
      <c r="P840" s="362" t="s">
        <v>616</v>
      </c>
      <c r="Q840" s="350"/>
      <c r="R840" s="350"/>
      <c r="S840" s="350"/>
      <c r="T840" s="350"/>
      <c r="U840" s="350"/>
      <c r="V840" s="350"/>
      <c r="W840" s="350"/>
      <c r="X840" s="350"/>
      <c r="Y840" s="351">
        <v>0.8</v>
      </c>
      <c r="Z840" s="352"/>
      <c r="AA840" s="352"/>
      <c r="AB840" s="353"/>
      <c r="AC840" s="363" t="s">
        <v>80</v>
      </c>
      <c r="AD840" s="363"/>
      <c r="AE840" s="363"/>
      <c r="AF840" s="363"/>
      <c r="AG840" s="363"/>
      <c r="AH840" s="355" t="s">
        <v>594</v>
      </c>
      <c r="AI840" s="356"/>
      <c r="AJ840" s="356"/>
      <c r="AK840" s="356"/>
      <c r="AL840" s="372" t="s">
        <v>594</v>
      </c>
      <c r="AM840" s="373"/>
      <c r="AN840" s="373"/>
      <c r="AO840" s="373"/>
      <c r="AP840" s="360" t="s">
        <v>625</v>
      </c>
      <c r="AQ840" s="360"/>
      <c r="AR840" s="360"/>
      <c r="AS840" s="360"/>
      <c r="AT840" s="360"/>
      <c r="AU840" s="360"/>
      <c r="AV840" s="360"/>
      <c r="AW840" s="360"/>
      <c r="AX840" s="360"/>
    </row>
    <row r="841" spans="1:50" ht="30" customHeight="1">
      <c r="A841" s="376">
        <v>4</v>
      </c>
      <c r="B841" s="376">
        <v>1</v>
      </c>
      <c r="C841" s="361" t="s">
        <v>612</v>
      </c>
      <c r="D841" s="347"/>
      <c r="E841" s="347"/>
      <c r="F841" s="347"/>
      <c r="G841" s="347"/>
      <c r="H841" s="347"/>
      <c r="I841" s="347"/>
      <c r="J841" s="348" t="s">
        <v>594</v>
      </c>
      <c r="K841" s="349"/>
      <c r="L841" s="349"/>
      <c r="M841" s="349"/>
      <c r="N841" s="349"/>
      <c r="O841" s="349"/>
      <c r="P841" s="362" t="s">
        <v>616</v>
      </c>
      <c r="Q841" s="350"/>
      <c r="R841" s="350"/>
      <c r="S841" s="350"/>
      <c r="T841" s="350"/>
      <c r="U841" s="350"/>
      <c r="V841" s="350"/>
      <c r="W841" s="350"/>
      <c r="X841" s="350"/>
      <c r="Y841" s="351">
        <v>0.7</v>
      </c>
      <c r="Z841" s="352"/>
      <c r="AA841" s="352"/>
      <c r="AB841" s="353"/>
      <c r="AC841" s="363" t="s">
        <v>80</v>
      </c>
      <c r="AD841" s="363"/>
      <c r="AE841" s="363"/>
      <c r="AF841" s="363"/>
      <c r="AG841" s="363"/>
      <c r="AH841" s="372" t="s">
        <v>594</v>
      </c>
      <c r="AI841" s="373"/>
      <c r="AJ841" s="373"/>
      <c r="AK841" s="373"/>
      <c r="AL841" s="372" t="s">
        <v>594</v>
      </c>
      <c r="AM841" s="373"/>
      <c r="AN841" s="373"/>
      <c r="AO841" s="373"/>
      <c r="AP841" s="360" t="s">
        <v>625</v>
      </c>
      <c r="AQ841" s="360"/>
      <c r="AR841" s="360"/>
      <c r="AS841" s="360"/>
      <c r="AT841" s="360"/>
      <c r="AU841" s="360"/>
      <c r="AV841" s="360"/>
      <c r="AW841" s="360"/>
      <c r="AX841" s="360"/>
    </row>
    <row r="842" spans="1:50" ht="30" customHeight="1">
      <c r="A842" s="376">
        <v>5</v>
      </c>
      <c r="B842" s="376">
        <v>1</v>
      </c>
      <c r="C842" s="361" t="s">
        <v>617</v>
      </c>
      <c r="D842" s="347"/>
      <c r="E842" s="347"/>
      <c r="F842" s="347"/>
      <c r="G842" s="347"/>
      <c r="H842" s="347"/>
      <c r="I842" s="347"/>
      <c r="J842" s="348" t="s">
        <v>615</v>
      </c>
      <c r="K842" s="349"/>
      <c r="L842" s="349"/>
      <c r="M842" s="349"/>
      <c r="N842" s="349"/>
      <c r="O842" s="349"/>
      <c r="P842" s="362" t="s">
        <v>616</v>
      </c>
      <c r="Q842" s="350"/>
      <c r="R842" s="350"/>
      <c r="S842" s="350"/>
      <c r="T842" s="350"/>
      <c r="U842" s="350"/>
      <c r="V842" s="350"/>
      <c r="W842" s="350"/>
      <c r="X842" s="350"/>
      <c r="Y842" s="351">
        <v>0.7</v>
      </c>
      <c r="Z842" s="352"/>
      <c r="AA842" s="352"/>
      <c r="AB842" s="353"/>
      <c r="AC842" s="354" t="s">
        <v>80</v>
      </c>
      <c r="AD842" s="354"/>
      <c r="AE842" s="354"/>
      <c r="AF842" s="354"/>
      <c r="AG842" s="354"/>
      <c r="AH842" s="372" t="s">
        <v>594</v>
      </c>
      <c r="AI842" s="373"/>
      <c r="AJ842" s="373"/>
      <c r="AK842" s="373"/>
      <c r="AL842" s="372" t="s">
        <v>594</v>
      </c>
      <c r="AM842" s="373"/>
      <c r="AN842" s="373"/>
      <c r="AO842" s="373"/>
      <c r="AP842" s="360" t="s">
        <v>625</v>
      </c>
      <c r="AQ842" s="360"/>
      <c r="AR842" s="360"/>
      <c r="AS842" s="360"/>
      <c r="AT842" s="360"/>
      <c r="AU842" s="360"/>
      <c r="AV842" s="360"/>
      <c r="AW842" s="360"/>
      <c r="AX842" s="360"/>
    </row>
    <row r="843" spans="1:50" ht="30" customHeight="1">
      <c r="A843" s="376">
        <v>6</v>
      </c>
      <c r="B843" s="376">
        <v>1</v>
      </c>
      <c r="C843" s="361" t="s">
        <v>613</v>
      </c>
      <c r="D843" s="347"/>
      <c r="E843" s="347"/>
      <c r="F843" s="347"/>
      <c r="G843" s="347"/>
      <c r="H843" s="347"/>
      <c r="I843" s="347"/>
      <c r="J843" s="348" t="s">
        <v>594</v>
      </c>
      <c r="K843" s="349"/>
      <c r="L843" s="349"/>
      <c r="M843" s="349"/>
      <c r="N843" s="349"/>
      <c r="O843" s="349"/>
      <c r="P843" s="362" t="s">
        <v>616</v>
      </c>
      <c r="Q843" s="350"/>
      <c r="R843" s="350"/>
      <c r="S843" s="350"/>
      <c r="T843" s="350"/>
      <c r="U843" s="350"/>
      <c r="V843" s="350"/>
      <c r="W843" s="350"/>
      <c r="X843" s="350"/>
      <c r="Y843" s="351">
        <v>0.6</v>
      </c>
      <c r="Z843" s="352"/>
      <c r="AA843" s="352"/>
      <c r="AB843" s="353"/>
      <c r="AC843" s="354" t="s">
        <v>80</v>
      </c>
      <c r="AD843" s="354"/>
      <c r="AE843" s="354"/>
      <c r="AF843" s="354"/>
      <c r="AG843" s="354"/>
      <c r="AH843" s="355" t="s">
        <v>594</v>
      </c>
      <c r="AI843" s="356"/>
      <c r="AJ843" s="356"/>
      <c r="AK843" s="356"/>
      <c r="AL843" s="372" t="s">
        <v>594</v>
      </c>
      <c r="AM843" s="373"/>
      <c r="AN843" s="373"/>
      <c r="AO843" s="373"/>
      <c r="AP843" s="360" t="s">
        <v>625</v>
      </c>
      <c r="AQ843" s="360"/>
      <c r="AR843" s="360"/>
      <c r="AS843" s="360"/>
      <c r="AT843" s="360"/>
      <c r="AU843" s="360"/>
      <c r="AV843" s="360"/>
      <c r="AW843" s="360"/>
      <c r="AX843" s="360"/>
    </row>
    <row r="844" spans="1:50" ht="30" customHeight="1">
      <c r="A844" s="376">
        <v>7</v>
      </c>
      <c r="B844" s="376">
        <v>1</v>
      </c>
      <c r="C844" s="361" t="s">
        <v>614</v>
      </c>
      <c r="D844" s="347"/>
      <c r="E844" s="347"/>
      <c r="F844" s="347"/>
      <c r="G844" s="347"/>
      <c r="H844" s="347"/>
      <c r="I844" s="347"/>
      <c r="J844" s="348" t="s">
        <v>594</v>
      </c>
      <c r="K844" s="349"/>
      <c r="L844" s="349"/>
      <c r="M844" s="349"/>
      <c r="N844" s="349"/>
      <c r="O844" s="349"/>
      <c r="P844" s="362" t="s">
        <v>616</v>
      </c>
      <c r="Q844" s="350"/>
      <c r="R844" s="350"/>
      <c r="S844" s="350"/>
      <c r="T844" s="350"/>
      <c r="U844" s="350"/>
      <c r="V844" s="350"/>
      <c r="W844" s="350"/>
      <c r="X844" s="350"/>
      <c r="Y844" s="351">
        <v>0.4</v>
      </c>
      <c r="Z844" s="352"/>
      <c r="AA844" s="352"/>
      <c r="AB844" s="353"/>
      <c r="AC844" s="354" t="s">
        <v>80</v>
      </c>
      <c r="AD844" s="354"/>
      <c r="AE844" s="354"/>
      <c r="AF844" s="354"/>
      <c r="AG844" s="354"/>
      <c r="AH844" s="372" t="s">
        <v>594</v>
      </c>
      <c r="AI844" s="373"/>
      <c r="AJ844" s="373"/>
      <c r="AK844" s="373"/>
      <c r="AL844" s="372" t="s">
        <v>594</v>
      </c>
      <c r="AM844" s="373"/>
      <c r="AN844" s="373"/>
      <c r="AO844" s="373"/>
      <c r="AP844" s="360" t="s">
        <v>625</v>
      </c>
      <c r="AQ844" s="360"/>
      <c r="AR844" s="360"/>
      <c r="AS844" s="360"/>
      <c r="AT844" s="360"/>
      <c r="AU844" s="360"/>
      <c r="AV844" s="360"/>
      <c r="AW844" s="360"/>
      <c r="AX844" s="360"/>
    </row>
    <row r="845" spans="1:50" ht="30" customHeight="1">
      <c r="A845" s="376">
        <v>8</v>
      </c>
      <c r="B845" s="376">
        <v>1</v>
      </c>
      <c r="C845" s="361" t="s">
        <v>618</v>
      </c>
      <c r="D845" s="347"/>
      <c r="E845" s="347"/>
      <c r="F845" s="347"/>
      <c r="G845" s="347"/>
      <c r="H845" s="347"/>
      <c r="I845" s="347"/>
      <c r="J845" s="348" t="s">
        <v>594</v>
      </c>
      <c r="K845" s="349"/>
      <c r="L845" s="349"/>
      <c r="M845" s="349"/>
      <c r="N845" s="349"/>
      <c r="O845" s="349"/>
      <c r="P845" s="362" t="s">
        <v>616</v>
      </c>
      <c r="Q845" s="350"/>
      <c r="R845" s="350"/>
      <c r="S845" s="350"/>
      <c r="T845" s="350"/>
      <c r="U845" s="350"/>
      <c r="V845" s="350"/>
      <c r="W845" s="350"/>
      <c r="X845" s="350"/>
      <c r="Y845" s="351">
        <v>0.3</v>
      </c>
      <c r="Z845" s="352"/>
      <c r="AA845" s="352"/>
      <c r="AB845" s="353"/>
      <c r="AC845" s="354" t="s">
        <v>80</v>
      </c>
      <c r="AD845" s="354"/>
      <c r="AE845" s="354"/>
      <c r="AF845" s="354"/>
      <c r="AG845" s="354"/>
      <c r="AH845" s="372" t="s">
        <v>594</v>
      </c>
      <c r="AI845" s="373"/>
      <c r="AJ845" s="373"/>
      <c r="AK845" s="373"/>
      <c r="AL845" s="372" t="s">
        <v>594</v>
      </c>
      <c r="AM845" s="373"/>
      <c r="AN845" s="373"/>
      <c r="AO845" s="373"/>
      <c r="AP845" s="360" t="s">
        <v>625</v>
      </c>
      <c r="AQ845" s="360"/>
      <c r="AR845" s="360"/>
      <c r="AS845" s="360"/>
      <c r="AT845" s="360"/>
      <c r="AU845" s="360"/>
      <c r="AV845" s="360"/>
      <c r="AW845" s="360"/>
      <c r="AX845" s="360"/>
    </row>
    <row r="846" spans="1:50" ht="30" customHeight="1">
      <c r="A846" s="376">
        <v>9</v>
      </c>
      <c r="B846" s="376">
        <v>1</v>
      </c>
      <c r="C846" s="361" t="s">
        <v>619</v>
      </c>
      <c r="D846" s="347"/>
      <c r="E846" s="347"/>
      <c r="F846" s="347"/>
      <c r="G846" s="347"/>
      <c r="H846" s="347"/>
      <c r="I846" s="347"/>
      <c r="J846" s="348" t="s">
        <v>594</v>
      </c>
      <c r="K846" s="349"/>
      <c r="L846" s="349"/>
      <c r="M846" s="349"/>
      <c r="N846" s="349"/>
      <c r="O846" s="349"/>
      <c r="P846" s="362" t="s">
        <v>616</v>
      </c>
      <c r="Q846" s="350"/>
      <c r="R846" s="350"/>
      <c r="S846" s="350"/>
      <c r="T846" s="350"/>
      <c r="U846" s="350"/>
      <c r="V846" s="350"/>
      <c r="W846" s="350"/>
      <c r="X846" s="350"/>
      <c r="Y846" s="351">
        <v>0.3</v>
      </c>
      <c r="Z846" s="352"/>
      <c r="AA846" s="352"/>
      <c r="AB846" s="353"/>
      <c r="AC846" s="354" t="s">
        <v>80</v>
      </c>
      <c r="AD846" s="354"/>
      <c r="AE846" s="354"/>
      <c r="AF846" s="354"/>
      <c r="AG846" s="354"/>
      <c r="AH846" s="355" t="s">
        <v>594</v>
      </c>
      <c r="AI846" s="356"/>
      <c r="AJ846" s="356"/>
      <c r="AK846" s="356"/>
      <c r="AL846" s="372" t="s">
        <v>594</v>
      </c>
      <c r="AM846" s="373"/>
      <c r="AN846" s="373"/>
      <c r="AO846" s="373"/>
      <c r="AP846" s="360" t="s">
        <v>625</v>
      </c>
      <c r="AQ846" s="360"/>
      <c r="AR846" s="360"/>
      <c r="AS846" s="360"/>
      <c r="AT846" s="360"/>
      <c r="AU846" s="360"/>
      <c r="AV846" s="360"/>
      <c r="AW846" s="360"/>
      <c r="AX846" s="360"/>
    </row>
    <row r="847" spans="1:50" ht="30" customHeight="1">
      <c r="A847" s="376">
        <v>10</v>
      </c>
      <c r="B847" s="376">
        <v>1</v>
      </c>
      <c r="C847" s="361" t="s">
        <v>620</v>
      </c>
      <c r="D847" s="347"/>
      <c r="E847" s="347"/>
      <c r="F847" s="347"/>
      <c r="G847" s="347"/>
      <c r="H847" s="347"/>
      <c r="I847" s="347"/>
      <c r="J847" s="348" t="s">
        <v>594</v>
      </c>
      <c r="K847" s="349"/>
      <c r="L847" s="349"/>
      <c r="M847" s="349"/>
      <c r="N847" s="349"/>
      <c r="O847" s="349"/>
      <c r="P847" s="362" t="s">
        <v>616</v>
      </c>
      <c r="Q847" s="350"/>
      <c r="R847" s="350"/>
      <c r="S847" s="350"/>
      <c r="T847" s="350"/>
      <c r="U847" s="350"/>
      <c r="V847" s="350"/>
      <c r="W847" s="350"/>
      <c r="X847" s="350"/>
      <c r="Y847" s="351">
        <v>0.2</v>
      </c>
      <c r="Z847" s="352"/>
      <c r="AA847" s="352"/>
      <c r="AB847" s="353"/>
      <c r="AC847" s="354" t="s">
        <v>80</v>
      </c>
      <c r="AD847" s="354"/>
      <c r="AE847" s="354"/>
      <c r="AF847" s="354"/>
      <c r="AG847" s="354"/>
      <c r="AH847" s="372" t="s">
        <v>594</v>
      </c>
      <c r="AI847" s="373"/>
      <c r="AJ847" s="373"/>
      <c r="AK847" s="373"/>
      <c r="AL847" s="372" t="s">
        <v>594</v>
      </c>
      <c r="AM847" s="373"/>
      <c r="AN847" s="373"/>
      <c r="AO847" s="373"/>
      <c r="AP847" s="360" t="s">
        <v>625</v>
      </c>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594</v>
      </c>
      <c r="AI848" s="373"/>
      <c r="AJ848" s="373"/>
      <c r="AK848" s="373"/>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t="s">
        <v>594</v>
      </c>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621</v>
      </c>
      <c r="D871" s="347"/>
      <c r="E871" s="347"/>
      <c r="F871" s="347"/>
      <c r="G871" s="347"/>
      <c r="H871" s="347"/>
      <c r="I871" s="347"/>
      <c r="J871" s="348" t="s">
        <v>623</v>
      </c>
      <c r="K871" s="349"/>
      <c r="L871" s="349"/>
      <c r="M871" s="349"/>
      <c r="N871" s="349"/>
      <c r="O871" s="349"/>
      <c r="P871" s="362" t="s">
        <v>616</v>
      </c>
      <c r="Q871" s="350"/>
      <c r="R871" s="350"/>
      <c r="S871" s="350"/>
      <c r="T871" s="350"/>
      <c r="U871" s="350"/>
      <c r="V871" s="350"/>
      <c r="W871" s="350"/>
      <c r="X871" s="350"/>
      <c r="Y871" s="351">
        <v>0.2</v>
      </c>
      <c r="Z871" s="352"/>
      <c r="AA871" s="352"/>
      <c r="AB871" s="353"/>
      <c r="AC871" s="363" t="s">
        <v>80</v>
      </c>
      <c r="AD871" s="371"/>
      <c r="AE871" s="371"/>
      <c r="AF871" s="371"/>
      <c r="AG871" s="371"/>
      <c r="AH871" s="372" t="s">
        <v>594</v>
      </c>
      <c r="AI871" s="373"/>
      <c r="AJ871" s="373"/>
      <c r="AK871" s="373"/>
      <c r="AL871" s="372" t="s">
        <v>594</v>
      </c>
      <c r="AM871" s="373"/>
      <c r="AN871" s="373"/>
      <c r="AO871" s="373"/>
      <c r="AP871" s="360" t="s">
        <v>625</v>
      </c>
      <c r="AQ871" s="360"/>
      <c r="AR871" s="360"/>
      <c r="AS871" s="360"/>
      <c r="AT871" s="360"/>
      <c r="AU871" s="360"/>
      <c r="AV871" s="360"/>
      <c r="AW871" s="360"/>
      <c r="AX871" s="360"/>
    </row>
    <row r="872" spans="1:50" ht="30" customHeight="1">
      <c r="A872" s="376">
        <v>2</v>
      </c>
      <c r="B872" s="376">
        <v>1</v>
      </c>
      <c r="C872" s="361" t="s">
        <v>622</v>
      </c>
      <c r="D872" s="347"/>
      <c r="E872" s="347"/>
      <c r="F872" s="347"/>
      <c r="G872" s="347"/>
      <c r="H872" s="347"/>
      <c r="I872" s="347"/>
      <c r="J872" s="348" t="s">
        <v>624</v>
      </c>
      <c r="K872" s="349"/>
      <c r="L872" s="349"/>
      <c r="M872" s="349"/>
      <c r="N872" s="349"/>
      <c r="O872" s="349"/>
      <c r="P872" s="362" t="s">
        <v>616</v>
      </c>
      <c r="Q872" s="350"/>
      <c r="R872" s="350"/>
      <c r="S872" s="350"/>
      <c r="T872" s="350"/>
      <c r="U872" s="350"/>
      <c r="V872" s="350"/>
      <c r="W872" s="350"/>
      <c r="X872" s="350"/>
      <c r="Y872" s="351">
        <v>0.04</v>
      </c>
      <c r="Z872" s="352"/>
      <c r="AA872" s="352"/>
      <c r="AB872" s="353"/>
      <c r="AC872" s="363" t="s">
        <v>80</v>
      </c>
      <c r="AD872" s="363"/>
      <c r="AE872" s="363"/>
      <c r="AF872" s="363"/>
      <c r="AG872" s="363"/>
      <c r="AH872" s="372" t="s">
        <v>594</v>
      </c>
      <c r="AI872" s="373"/>
      <c r="AJ872" s="373"/>
      <c r="AK872" s="373"/>
      <c r="AL872" s="372" t="s">
        <v>594</v>
      </c>
      <c r="AM872" s="373"/>
      <c r="AN872" s="373"/>
      <c r="AO872" s="373"/>
      <c r="AP872" s="360" t="s">
        <v>626</v>
      </c>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3">
    <cfRule type="expression" dxfId="2783" priority="13875">
      <formula>IF(RIGHT(TEXT(Y783,"0.#"),1)=".",FALSE,TRUE)</formula>
    </cfRule>
    <cfRule type="expression" dxfId="2782" priority="13876">
      <formula>IF(RIGHT(TEXT(Y783,"0.#"),1)=".",TRUE,FALSE)</formula>
    </cfRule>
  </conditionalFormatting>
  <conditionalFormatting sqref="Y792">
    <cfRule type="expression" dxfId="2781" priority="13871">
      <formula>IF(RIGHT(TEXT(Y792,"0.#"),1)=".",FALSE,TRUE)</formula>
    </cfRule>
    <cfRule type="expression" dxfId="2780" priority="13872">
      <formula>IF(RIGHT(TEXT(Y792,"0.#"),1)=".",TRUE,FALSE)</formula>
    </cfRule>
  </conditionalFormatting>
  <conditionalFormatting sqref="Y823:Y830 Y821 Y810:Y817 Y808 Y797:Y804 Y795">
    <cfRule type="expression" dxfId="2779" priority="13653">
      <formula>IF(RIGHT(TEXT(Y795,"0.#"),1)=".",FALSE,TRUE)</formula>
    </cfRule>
    <cfRule type="expression" dxfId="2778" priority="13654">
      <formula>IF(RIGHT(TEXT(Y795,"0.#"),1)=".",TRUE,FALSE)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4:Y791 Y782">
    <cfRule type="expression" dxfId="2771" priority="13677">
      <formula>IF(RIGHT(TEXT(Y782,"0.#"),1)=".",FALSE,TRUE)</formula>
    </cfRule>
    <cfRule type="expression" dxfId="2770" priority="13678">
      <formula>IF(RIGHT(TEXT(Y782,"0.#"),1)=".",TRUE,FALSE)</formula>
    </cfRule>
  </conditionalFormatting>
  <conditionalFormatting sqref="AU783">
    <cfRule type="expression" dxfId="2769" priority="13675">
      <formula>IF(RIGHT(TEXT(AU783,"0.#"),1)=".",FALSE,TRUE)</formula>
    </cfRule>
    <cfRule type="expression" dxfId="2768" priority="13676">
      <formula>IF(RIGHT(TEXT(AU783,"0.#"),1)=".",TRUE,FALSE)</formula>
    </cfRule>
  </conditionalFormatting>
  <conditionalFormatting sqref="AU792">
    <cfRule type="expression" dxfId="2767" priority="13673">
      <formula>IF(RIGHT(TEXT(AU792,"0.#"),1)=".",FALSE,TRUE)</formula>
    </cfRule>
    <cfRule type="expression" dxfId="2766" priority="13674">
      <formula>IF(RIGHT(TEXT(AU792,"0.#"),1)=".",TRUE,FALSE)</formula>
    </cfRule>
  </conditionalFormatting>
  <conditionalFormatting sqref="AU784:AU791 AU782">
    <cfRule type="expression" dxfId="2765" priority="13671">
      <formula>IF(RIGHT(TEXT(AU782,"0.#"),1)=".",FALSE,TRUE)</formula>
    </cfRule>
    <cfRule type="expression" dxfId="2764" priority="13672">
      <formula>IF(RIGHT(TEXT(AU782,"0.#"),1)=".",TRUE,FALSE)</formula>
    </cfRule>
  </conditionalFormatting>
  <conditionalFormatting sqref="Y822 Y809 Y796">
    <cfRule type="expression" dxfId="2763" priority="13657">
      <formula>IF(RIGHT(TEXT(Y796,"0.#"),1)=".",FALSE,TRUE)</formula>
    </cfRule>
    <cfRule type="expression" dxfId="2762" priority="13658">
      <formula>IF(RIGHT(TEXT(Y796,"0.#"),1)=".",TRUE,FALSE)</formula>
    </cfRule>
  </conditionalFormatting>
  <conditionalFormatting sqref="Y831 Y818 Y805">
    <cfRule type="expression" dxfId="2761" priority="13655">
      <formula>IF(RIGHT(TEXT(Y805,"0.#"),1)=".",FALSE,TRUE)</formula>
    </cfRule>
    <cfRule type="expression" dxfId="2760" priority="13656">
      <formula>IF(RIGHT(TEXT(Y805,"0.#"),1)=".",TRUE,FALSE)</formula>
    </cfRule>
  </conditionalFormatting>
  <conditionalFormatting sqref="AU822 AU809 AU796">
    <cfRule type="expression" dxfId="2759" priority="13651">
      <formula>IF(RIGHT(TEXT(AU796,"0.#"),1)=".",FALSE,TRUE)</formula>
    </cfRule>
    <cfRule type="expression" dxfId="2758" priority="13652">
      <formula>IF(RIGHT(TEXT(AU796,"0.#"),1)=".",TRUE,FALSE)</formula>
    </cfRule>
  </conditionalFormatting>
  <conditionalFormatting sqref="AU831 AU818 AU805">
    <cfRule type="expression" dxfId="2757" priority="13649">
      <formula>IF(RIGHT(TEXT(AU805,"0.#"),1)=".",FALSE,TRUE)</formula>
    </cfRule>
    <cfRule type="expression" dxfId="2756" priority="13650">
      <formula>IF(RIGHT(TEXT(AU805,"0.#"),1)=".",TRUE,FALSE)</formula>
    </cfRule>
  </conditionalFormatting>
  <conditionalFormatting sqref="AU823:AU830 AU821 AU810:AU817 AU808 AU797:AU804 AU795">
    <cfRule type="expression" dxfId="2755" priority="13647">
      <formula>IF(RIGHT(TEXT(AU795,"0.#"),1)=".",FALSE,TRUE)</formula>
    </cfRule>
    <cfRule type="expression" dxfId="2754" priority="13648">
      <formula>IF(RIGHT(TEXT(AU795,"0.#"),1)=".",TRUE,FALSE)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cfRule type="expression" dxfId="2581" priority="13153">
      <formula>IF(RIGHT(TEXT(AI116,"0.#"),1)=".",FALSE,TRUE)</formula>
    </cfRule>
    <cfRule type="expression" dxfId="2580" priority="13154">
      <formula>IF(RIGHT(TEXT(AI116,"0.#"),1)=".",TRUE,FALSE)</formula>
    </cfRule>
  </conditionalFormatting>
  <conditionalFormatting sqref="AM116">
    <cfRule type="expression" dxfId="2579" priority="13151">
      <formula>IF(RIGHT(TEXT(AM116,"0.#"),1)=".",FALSE,TRUE)</formula>
    </cfRule>
    <cfRule type="expression" dxfId="2578" priority="13152">
      <formula>IF(RIGHT(TEXT(AM116,"0.#"),1)=".",TRUE,FALSE)</formula>
    </cfRule>
  </conditionalFormatting>
  <conditionalFormatting sqref="AE117 AM117">
    <cfRule type="expression" dxfId="2577" priority="13149">
      <formula>IF(RIGHT(TEXT(AE117,"0.#"),1)=".",FALSE,TRUE)</formula>
    </cfRule>
    <cfRule type="expression" dxfId="2576" priority="13150">
      <formula>IF(RIGHT(TEXT(AE117,"0.#"),1)=".",TRUE,FALSE)</formula>
    </cfRule>
  </conditionalFormatting>
  <conditionalFormatting sqref="AI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M134:AM135 AQ134:AQ135 AU134:AU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L848:AO867">
    <cfRule type="expression" dxfId="2489" priority="6625">
      <formula>IF(AND(AL848&gt;=0, RIGHT(TEXT(AL848,"0.#"),1)&lt;&gt;"."),TRUE,FALSE)</formula>
    </cfRule>
    <cfRule type="expression" dxfId="2488" priority="6626">
      <formula>IF(AND(AL848&gt;=0, RIGHT(TEXT(AL848,"0.#"),1)="."),TRUE,FALSE)</formula>
    </cfRule>
    <cfRule type="expression" dxfId="2487" priority="6627">
      <formula>IF(AND(AL848&lt;0, RIGHT(TEXT(AL848,"0.#"),1)&lt;&gt;"."),TRUE,FALSE)</formula>
    </cfRule>
    <cfRule type="expression" dxfId="2486" priority="6628">
      <formula>IF(AND(AL848&lt;0, RIGHT(TEXT(AL848,"0.#"),1)="."),TRUE,FALSE)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9">
    <cfRule type="expression" dxfId="2437" priority="4295">
      <formula>IF(RIGHT(TEXT(AQ459,"0.#"),1)=".",FALSE,TRUE)</formula>
    </cfRule>
    <cfRule type="expression" dxfId="2436" priority="4296">
      <formula>IF(RIGHT(TEXT(AQ459,"0.#"),1)=".",TRUE,FALSE)</formula>
    </cfRule>
  </conditionalFormatting>
  <conditionalFormatting sqref="AQ460">
    <cfRule type="expression" dxfId="2435" priority="4293">
      <formula>IF(RIGHT(TEXT(AQ460,"0.#"),1)=".",FALSE,TRUE)</formula>
    </cfRule>
    <cfRule type="expression" dxfId="2434" priority="4294">
      <formula>IF(RIGHT(TEXT(AQ460,"0.#"),1)=".",TRUE,FALSE)</formula>
    </cfRule>
  </conditionalFormatting>
  <conditionalFormatting sqref="AQ458">
    <cfRule type="expression" dxfId="2433" priority="4291">
      <formula>IF(RIGHT(TEXT(AQ458,"0.#"),1)=".",FALSE,TRUE)</formula>
    </cfRule>
    <cfRule type="expression" dxfId="2432" priority="4292">
      <formula>IF(RIGHT(TEXT(AQ458,"0.#"),1)=".",TRUE,FALSE)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40:Y867">
    <cfRule type="expression" dxfId="2415" priority="2953">
      <formula>IF(RIGHT(TEXT(Y840,"0.#"),1)=".",FALSE,TRUE)</formula>
    </cfRule>
    <cfRule type="expression" dxfId="2414" priority="2954">
      <formula>IF(RIGHT(TEXT(Y840,"0.#"),1)=".",TRUE,FALSE)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03:AO1132">
    <cfRule type="expression" dxfId="2385" priority="2859">
      <formula>IF(AND(AL1103&gt;=0, RIGHT(TEXT(AL1103,"0.#"),1)&lt;&gt;"."),TRUE,FALSE)</formula>
    </cfRule>
    <cfRule type="expression" dxfId="2384" priority="2860">
      <formula>IF(AND(AL1103&gt;=0, RIGHT(TEXT(AL1103,"0.#"),1)="."),TRUE,FALSE)</formula>
    </cfRule>
    <cfRule type="expression" dxfId="2383" priority="2861">
      <formula>IF(AND(AL1103&lt;0, RIGHT(TEXT(AL1103,"0.#"),1)&lt;&gt;"."),TRUE,FALSE)</formula>
    </cfRule>
    <cfRule type="expression" dxfId="2382" priority="2862">
      <formula>IF(AND(AL1103&lt;0, RIGHT(TEXT(AL1103,"0.#"),1)="."),TRUE,FALSE)</formula>
    </cfRule>
  </conditionalFormatting>
  <conditionalFormatting sqref="Y1103:Y1132">
    <cfRule type="expression" dxfId="2381" priority="2857">
      <formula>IF(RIGHT(TEXT(Y1103,"0.#"),1)=".",FALSE,TRUE)</formula>
    </cfRule>
    <cfRule type="expression" dxfId="2380" priority="2858">
      <formula>IF(RIGHT(TEXT(Y1103,"0.#"),1)=".",TRUE,FALSE)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3:AO900">
    <cfRule type="expression" dxfId="1955" priority="2071">
      <formula>IF(AND(AL873&gt;=0, RIGHT(TEXT(AL873,"0.#"),1)&lt;&gt;"."),TRUE,FALSE)</formula>
    </cfRule>
    <cfRule type="expression" dxfId="1954" priority="2072">
      <formula>IF(AND(AL873&gt;=0, RIGHT(TEXT(AL873,"0.#"),1)="."),TRUE,FALSE)</formula>
    </cfRule>
    <cfRule type="expression" dxfId="1953" priority="2073">
      <formula>IF(AND(AL873&lt;0, RIGHT(TEXT(AL873,"0.#"),1)&lt;&gt;"."),TRUE,FALSE)</formula>
    </cfRule>
    <cfRule type="expression" dxfId="1952" priority="2074">
      <formula>IF(AND(AL873&lt;0, RIGHT(TEXT(AL873,"0.#"),1)="."),TRUE,FALSE)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94" max="50" man="1"/>
    <brk id="724" max="50" man="1"/>
    <brk id="735" max="50" man="1"/>
    <brk id="834" max="50"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51"/>
      <c r="B16" s="1052"/>
      <c r="C16" s="1052"/>
      <c r="D16" s="1052"/>
      <c r="E16" s="1052"/>
      <c r="F16" s="1053"/>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51"/>
      <c r="B29" s="1052"/>
      <c r="C29" s="1052"/>
      <c r="D29" s="1052"/>
      <c r="E29" s="1052"/>
      <c r="F29" s="1053"/>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51"/>
      <c r="B42" s="1052"/>
      <c r="C42" s="1052"/>
      <c r="D42" s="1052"/>
      <c r="E42" s="1052"/>
      <c r="F42" s="1053"/>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51"/>
      <c r="B56" s="1052"/>
      <c r="C56" s="1052"/>
      <c r="D56" s="1052"/>
      <c r="E56" s="1052"/>
      <c r="F56" s="1053"/>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51"/>
      <c r="B69" s="1052"/>
      <c r="C69" s="1052"/>
      <c r="D69" s="1052"/>
      <c r="E69" s="1052"/>
      <c r="F69" s="1053"/>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51"/>
      <c r="B82" s="1052"/>
      <c r="C82" s="1052"/>
      <c r="D82" s="1052"/>
      <c r="E82" s="1052"/>
      <c r="F82" s="1053"/>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51"/>
      <c r="B95" s="1052"/>
      <c r="C95" s="1052"/>
      <c r="D95" s="1052"/>
      <c r="E95" s="1052"/>
      <c r="F95" s="1053"/>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51"/>
      <c r="B109" s="1052"/>
      <c r="C109" s="1052"/>
      <c r="D109" s="1052"/>
      <c r="E109" s="1052"/>
      <c r="F109" s="1053"/>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51"/>
      <c r="B122" s="1052"/>
      <c r="C122" s="1052"/>
      <c r="D122" s="1052"/>
      <c r="E122" s="1052"/>
      <c r="F122" s="1053"/>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51"/>
      <c r="B135" s="1052"/>
      <c r="C135" s="1052"/>
      <c r="D135" s="1052"/>
      <c r="E135" s="1052"/>
      <c r="F135" s="1053"/>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51"/>
      <c r="B148" s="1052"/>
      <c r="C148" s="1052"/>
      <c r="D148" s="1052"/>
      <c r="E148" s="1052"/>
      <c r="F148" s="1053"/>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51"/>
      <c r="B162" s="1052"/>
      <c r="C162" s="1052"/>
      <c r="D162" s="1052"/>
      <c r="E162" s="1052"/>
      <c r="F162" s="1053"/>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c r="A175" s="1051"/>
      <c r="B175" s="1052"/>
      <c r="C175" s="1052"/>
      <c r="D175" s="1052"/>
      <c r="E175" s="1052"/>
      <c r="F175" s="1053"/>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51"/>
      <c r="B188" s="1052"/>
      <c r="C188" s="1052"/>
      <c r="D188" s="1052"/>
      <c r="E188" s="1052"/>
      <c r="F188" s="1053"/>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51"/>
      <c r="B201" s="1052"/>
      <c r="C201" s="1052"/>
      <c r="D201" s="1052"/>
      <c r="E201" s="1052"/>
      <c r="F201" s="1053"/>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51"/>
      <c r="B215" s="1052"/>
      <c r="C215" s="1052"/>
      <c r="D215" s="1052"/>
      <c r="E215" s="1052"/>
      <c r="F215" s="1053"/>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51"/>
      <c r="B228" s="1052"/>
      <c r="C228" s="1052"/>
      <c r="D228" s="1052"/>
      <c r="E228" s="1052"/>
      <c r="F228" s="1053"/>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51"/>
      <c r="B241" s="1052"/>
      <c r="C241" s="1052"/>
      <c r="D241" s="1052"/>
      <c r="E241" s="1052"/>
      <c r="F241" s="1053"/>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51"/>
      <c r="B254" s="1052"/>
      <c r="C254" s="1052"/>
      <c r="D254" s="1052"/>
      <c r="E254" s="1052"/>
      <c r="F254" s="1053"/>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2020-09-16T00:25:49Z</cp:lastPrinted>
  <dcterms:created xsi:type="dcterms:W3CDTF">2012-03-13T00:50:25Z</dcterms:created>
  <dcterms:modified xsi:type="dcterms:W3CDTF">2020-12-01T05:52:34Z</dcterms:modified>
</cp:coreProperties>
</file>