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<sst xmlns="http://schemas.openxmlformats.org/spreadsheetml/2006/main" count="2862" uniqueCount="646">
  <si>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</si>
  <si>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</si>
  <si>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</si>
  <si>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</si>
  <si>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</si>
  <si>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</si>
  <si>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</si>
  <si>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</si>
  <si>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</si>
  <si>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</si>
  <si>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</si>
  <si>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</si>
  <si>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</si>
  <si>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</si>
  <si>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</si>
  <si>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</si>
  <si>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</si>
  <si>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</si>
  <si>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</si>
  <si>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</si>
  <si>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</si>
  <si>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</si>
  <si>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</si>
  <si>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</si>
  <si>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</si>
  <si>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</si>
  <si>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</si>
  <si>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</si>
  <si>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</si>
  <si>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</si>
  <si>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</si>
  <si>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</si>
  <si>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</si>
  <si>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</si>
  <si>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</si>
  <si>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</si>
  <si>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</si>
  <si>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</si>
  <si>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</si>
  <si>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</si>
  <si>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</si>
  <si>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</si>
  <si>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</si>
  <si>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</si>
  <si>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</si>
  <si>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</si>
  <si>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</si>
  <si>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</si>
  <si>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</si>
  <si>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</si>
  <si>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</si>
  <si>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</si>
  <si>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</si>
  <si>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</si>
  <si>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</si>
  <si>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</si>
  <si>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</si>
  <si>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</si>
  <si>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</si>
  <si>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</si>
  <si>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</si>
  <si>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</si>
  <si>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</si>
  <si>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</si>
  <si>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</si>
  <si>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</si>
  <si>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</si>
  <si>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</si>
  <si>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</si>
  <si>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</si>
  <si>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</si>
  <si>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</si>
  <si>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</si>
  <si>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</si>
  <si>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</si>
  <si>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</si>
  <si>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</si>
  <si>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</si>
  <si>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</si>
  <si>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</si>
  <si>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</si>
  <si>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</si>
  <si>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</si>
  <si>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</si>
  <si>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</si>
  <si>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</si>
  <si>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</si>
  <si>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</si>
  <si>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</si>
  <si>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</si>
  <si>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</si>
  <si>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</si>
  <si>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</si>
  <si>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</si>
  <si>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</si>
  <si>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</si>
  <si>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</si>
  <si>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</si>
  <si>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</si>
  <si>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</si>
  <si>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</si>
  <si>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</si>
  <si>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</si>
  <si>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</si>
  <si>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</si>
  <si>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</si>
  <si>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</si>
  <si>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</si>
  <si>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</si>
  <si>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</si>
  <si>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</si>
  <si>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</si>
  <si>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</si>
  <si>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</si>
  <si>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</si>
  <si>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</si>
  <si>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</si>
  <si>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</si>
  <si>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</si>
  <si>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</si>
  <si>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</si>
  <si>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</si>
  <si>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</si>
  <si>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</si>
  <si>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</si>
  <si>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</si>
  <si>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</si>
  <si>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</si>
  <si>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</si>
  <si>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</si>
  <si>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</si>
  <si>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</si>
  <si>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</si>
  <si>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</si>
  <si>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</si>
  <si>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</si>
  <si>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</si>
  <si>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</si>
  <si>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</si>
  <si>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</si>
  <si>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</si>
  <si>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</si>
  <si>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</si>
  <si>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</si>
  <si>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</si>
  <si>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</si>
  <si>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</si>
  <si>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</si>
  <si>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</si>
  <si>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</si>
  <si>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</si>
  <si>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</si>
  <si>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</si>
  <si>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</si>
  <si>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</si>
  <si>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</si>
  <si>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</si>
  <si>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</si>
  <si>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</si>
  <si>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</si>
  <si>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</si>
  <si>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</si>
  <si>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</si>
  <si>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</si>
  <si>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</si>
  <si>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</si>
  <si>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</si>
  <si>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</si>
  <si>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</si>
  <si>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</si>
  <si>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</si>
  <si>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</si>
  <si>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</si>
  <si>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</si>
  <si>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</si>
  <si>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</si>
  <si>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</si>
  <si>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</si>
  <si>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</si>
  <si>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</si>
  <si>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</si>
  <si>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</si>
  <si>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</si>
  <si>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</si>
  <si>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</si>
  <si>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</si>
  <si>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</si>
  <si>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</si>
  <si>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</si>
  <si>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</si>
  <si>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</si>
  <si>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</si>
  <si>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</si>
  <si>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</si>
  <si>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</si>
  <si>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</si>
  <si>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</si>
  <si>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</si>
  <si>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</si>
  <si>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</si>
  <si>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</si>
  <si>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</si>
  <si>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</si>
  <si>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</si>
  <si>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</si>
  <si>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</si>
  <si>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</si>
  <si>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</si>
  <si>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</si>
  <si>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</si>
  <si>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</si>
  <si>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</si>
  <si>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</si>
  <si>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</si>
  <si>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</si>
  <si>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</si>
  <si>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</si>
  <si>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</si>
  <si>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</si>
  <si>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</si>
  <si>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</si>
  <si>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</si>
  <si>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</si>
  <si>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</si>
  <si>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</si>
  <si>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</si>
  <si>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</si>
  <si>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</si>
  <si>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</si>
  <si>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</si>
  <si>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</si>
  <si>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</si>
  <si>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</si>
  <si>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</si>
  <si>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</si>
  <si>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</si>
  <si>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</si>
  <si>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</si>
  <si>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</si>
  <si>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</si>
  <si>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</si>
  <si>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</si>
  <si>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</si>
  <si>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</si>
  <si>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</si>
  <si>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</si>
  <si>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</si>
  <si>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</si>
  <si>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</si>
  <si>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</si>
  <si>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</si>
  <si>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</si>
  <si>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</si>
  <si>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</si>
  <si>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</si>
  <si>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</si>
  <si>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</si>
  <si>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</si>
  <si>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</si>
  <si>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</si>
  <si>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</si>
  <si>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</si>
  <si>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</si>
  <si>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</si>
  <si>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</si>
  <si>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</si>
  <si>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</si>
  <si>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</si>
  <si>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</si>
  <si>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</si>
  <si>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</si>
  <si>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</si>
  <si>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</si>
  <si>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</si>
  <si>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</si>
  <si>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</si>
  <si>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</si>
  <si>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</si>
  <si>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</si>
  <si>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</si>
  <si>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</si>
  <si>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</si>
  <si>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</si>
  <si>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</si>
  <si>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</si>
  <si>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</si>
  <si>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</si>
  <si>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</si>
  <si>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</si>
  <si>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</si>
  <si>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</si>
  <si>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</si>
  <si>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</si>
  <si>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</si>
  <si>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</si>
  <si>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</si>
  <si>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</si>
  <si>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</si>
  <si>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</si>
  <si>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</si>
  <si>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</si>
  <si>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</si>
  <si>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</si>
  <si>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</si>
  <si>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</si>
  <si>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</si>
  <si>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</si>
  <si>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</si>
  <si>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</si>
  <si>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</si>
  <si>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</si>
  <si>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</si>
  <si>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</si>
  <si>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</si>
  <si>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</si>
  <si>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</si>
  <si>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</si>
  <si>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</si>
  <si>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</si>
  <si>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</si>
  <si>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</si>
  <si>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</si>
  <si>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</si>
  <si>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</si>
  <si>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</si>
  <si>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</si>
  <si>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</si>
  <si>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</si>
  <si>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</si>
  <si>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</si>
  <si>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</si>
  <si>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</si>
  <si>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</si>
  <si>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</si>
  <si>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</si>
  <si>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</si>
  <si>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</si>
  <si>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</si>
  <si>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</si>
  <si>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</si>
  <si>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</si>
  <si>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</si>
  <si>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</si>
  <si>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</si>
  <si>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</si>
  <si>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</si>
  <si>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</si>
  <si>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</si>
  <si>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</si>
  <si>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</si>
  <si>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</si>
  <si>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</si>
  <si>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</si>
  <si>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</si>
  <si>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</si>
  <si>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</si>
  <si>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</si>
  <si>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</si>
  <si>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</si>
  <si>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</si>
  <si>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</si>
  <si>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</si>
  <si>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</si>
  <si>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</si>
  <si>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</si>
  <si>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</si>
  <si>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</si>
  <si>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</si>
  <si>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</si>
  <si>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</si>
  <si>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</si>
  <si>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</si>
  <si>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</si>
  <si>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</si>
  <si>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</si>
  <si>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</si>
  <si>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</si>
  <si>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</si>
  <si>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</si>
  <si>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</si>
  <si>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</si>
  <si>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</si>
  <si>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</si>
  <si>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</si>
  <si>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</si>
  <si>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</si>
  <si>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</si>
  <si>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</si>
  <si>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</si>
  <si>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</si>
  <si>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</si>
  <si>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</si>
  <si>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</si>
  <si>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</si>
  <si>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</si>
  <si>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</si>
  <si>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</si>
  <si>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</si>
  <si>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</si>
  <si>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</si>
  <si>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</si>
  <si>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</si>
  <si>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</si>
  <si>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</si>
  <si>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</si>
  <si>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</si>
  <si>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</si>
  <si>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</si>
  <si>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</si>
  <si>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</si>
  <si>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</si>
  <si>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</si>
  <si>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</si>
  <si>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</si>
  <si>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</si>
  <si>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</si>
  <si>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</si>
  <si>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</si>
  <si>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</si>
  <si>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</si>
  <si>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</si>
  <si>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</si>
  <si>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</si>
  <si>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</si>
  <si>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</si>
  <si>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</si>
  <si>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</si>
  <si>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</si>
  <si>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</si>
  <si>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</si>
  <si>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</si>
  <si>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</si>
  <si>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</si>
  <si>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</si>
  <si>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</si>
  <si>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</si>
  <si>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</si>
  <si>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</si>
  <si>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</si>
  <si>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</si>
  <si>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</si>
  <si>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</si>
  <si>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</si>
  <si>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</si>
  <si>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</si>
  <si>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</si>
  <si>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</si>
  <si>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</si>
  <si>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</si>
  <si>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</si>
  <si>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</si>
  <si>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</si>
  <si>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</si>
  <si>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</si>
  <si>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</si>
  <si>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</si>
  <si>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</si>
  <si>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</si>
  <si>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</si>
  <si>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</si>
  <si>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</si>
  <si>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</si>
  <si>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</si>
  <si>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</si>
  <si>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</si>
  <si>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</si>
  <si>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</si>
  <si>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</si>
  <si>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</si>
  <si>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</si>
  <si>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</si>
  <si>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</si>
  <si>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</si>
  <si>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</si>
  <si>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</si>
  <si>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</si>
  <si>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</si>
  <si>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</si>
  <si>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</si>
  <si>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</si>
  <si>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</si>
  <si>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</si>
  <si>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</si>
  <si>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</si>
  <si>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</si>
  <si>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</si>
  <si>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</si>
  <si>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</si>
  <si>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</si>
  <si>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</si>
  <si>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</si>
  <si>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</si>
  <si>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</si>
  <si>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</si>
  <si>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</si>
  <si>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</si>
  <si>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</si>
  <si>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</si>
  <si>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</si>
  <si>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</si>
  <si>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</si>
  <si>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</si>
  <si>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</si>
  <si>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</si>
  <si>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</si>
  <si>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</si>
  <si>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</si>
  <si>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</si>
  <si>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</si>
  <si>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</si>
  <si>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</si>
  <si>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</si>
  <si>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</si>
  <si>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</si>
  <si>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</si>
  <si>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</si>
  <si>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</si>
  <si>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</si>
  <si>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</si>
  <si>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</si>
  <si>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</si>
  <si>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</si>
  <si>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</si>
  <si>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</si>
  <si>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</si>
  <si>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</si>
  <si>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</si>
  <si>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</si>
  <si>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</si>
  <si>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</si>
  <si>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</si>
  <si>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</si>
  <si>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</si>
  <si>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</si>
  <si>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</si>
  <si>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</si>
  <si>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</si>
  <si>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</si>
  <si>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</si>
  <si>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</si>
  <si>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</si>
  <si>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</si>
  <si>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</si>
  <si>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</si>
  <si>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</si>
  <si>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</si>
  <si>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</si>
  <si>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</si>
  <si>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</si>
  <si>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</si>
  <si>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</si>
  <si>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</si>
  <si>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</si>
  <si>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</si>
  <si>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</si>
  <si>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</si>
  <si>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</si>
  <si>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</si>
  <si>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</si>
  <si>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</si>
  <si>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</si>
  <si>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</si>
  <si>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</si>
  <si>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海外技術協力推進団体補助金</t>
    <rPh sb="0" eb="2">
      <t>カイガイ</t>
    </rPh>
    <rPh sb="2" eb="4">
      <t>ギジュツ</t>
    </rPh>
    <rPh sb="4" eb="6">
      <t>キョウリョク</t>
    </rPh>
    <rPh sb="6" eb="8">
      <t>スイシン</t>
    </rPh>
    <rPh sb="8" eb="10">
      <t>ダンタイ</t>
    </rPh>
    <rPh sb="10" eb="13">
      <t>ホジョキン</t>
    </rPh>
    <phoneticPr fontId="5"/>
  </si>
  <si>
    <t>外務省</t>
  </si>
  <si>
    <t>国際協力局</t>
    <rPh sb="0" eb="2">
      <t>コクサイ</t>
    </rPh>
    <rPh sb="2" eb="4">
      <t>キョウリョク</t>
    </rPh>
    <rPh sb="4" eb="5">
      <t>キョク</t>
    </rPh>
    <phoneticPr fontId="5"/>
  </si>
  <si>
    <t>民間援助連携室</t>
    <rPh sb="0" eb="2">
      <t>ミンカン</t>
    </rPh>
    <rPh sb="2" eb="4">
      <t>エンジョ</t>
    </rPh>
    <rPh sb="4" eb="7">
      <t>レンケイシツ</t>
    </rPh>
    <phoneticPr fontId="5"/>
  </si>
  <si>
    <t>○</t>
  </si>
  <si>
    <t>外務省設置法
補助金等に係る予算の執行の適正化に関する法律（昭和３０年法律第１７９号「補助金適正化法」）</t>
    <rPh sb="0" eb="3">
      <t>ガイムショウ</t>
    </rPh>
    <rPh sb="3" eb="6">
      <t>セッチホウ</t>
    </rPh>
    <rPh sb="7" eb="10">
      <t>ホジョキン</t>
    </rPh>
    <rPh sb="10" eb="11">
      <t>トウ</t>
    </rPh>
    <rPh sb="12" eb="13">
      <t>カカ</t>
    </rPh>
    <rPh sb="14" eb="16">
      <t>ヨサン</t>
    </rPh>
    <rPh sb="17" eb="19">
      <t>シッコウ</t>
    </rPh>
    <rPh sb="20" eb="23">
      <t>テキセイカ</t>
    </rPh>
    <rPh sb="24" eb="25">
      <t>カン</t>
    </rPh>
    <rPh sb="27" eb="29">
      <t>ホウリツ</t>
    </rPh>
    <rPh sb="30" eb="32">
      <t>ショウワ</t>
    </rPh>
    <rPh sb="34" eb="35">
      <t>ネン</t>
    </rPh>
    <rPh sb="35" eb="37">
      <t>ホウリツ</t>
    </rPh>
    <rPh sb="37" eb="38">
      <t>ダイ</t>
    </rPh>
    <rPh sb="41" eb="42">
      <t>ゴウ</t>
    </rPh>
    <rPh sb="43" eb="46">
      <t>ホジョキン</t>
    </rPh>
    <rPh sb="46" eb="49">
      <t>テキセイカ</t>
    </rPh>
    <rPh sb="49" eb="50">
      <t>ホウ</t>
    </rPh>
    <phoneticPr fontId="5"/>
  </si>
  <si>
    <t>開発協力</t>
    <rPh sb="0" eb="2">
      <t>カイハツ</t>
    </rPh>
    <rPh sb="2" eb="4">
      <t>キョウリョク</t>
    </rPh>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</si>
  <si>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NGOの事業に対する支援を一層強化するもの。</t>
    <rPh sb="4" eb="6">
      <t>カイガイ</t>
    </rPh>
    <rPh sb="10" eb="12">
      <t>ケイザイ</t>
    </rPh>
    <rPh sb="12" eb="14">
      <t>シャカイ</t>
    </rPh>
    <rPh sb="14" eb="16">
      <t>カイハツ</t>
    </rPh>
    <rPh sb="16" eb="18">
      <t>ジギョウ</t>
    </rPh>
    <rPh sb="19" eb="21">
      <t>ジッシ</t>
    </rPh>
    <rPh sb="25" eb="27">
      <t>カンレン</t>
    </rPh>
    <rPh sb="29" eb="31">
      <t>ニホン</t>
    </rPh>
    <rPh sb="34" eb="36">
      <t>レンケイ</t>
    </rPh>
    <rPh sb="36" eb="38">
      <t>ムショウ</t>
    </rPh>
    <rPh sb="38" eb="40">
      <t>シキン</t>
    </rPh>
    <rPh sb="40" eb="42">
      <t>キョウリョク</t>
    </rPh>
    <rPh sb="49" eb="51">
      <t>シエン</t>
    </rPh>
    <rPh sb="51" eb="53">
      <t>タイショウ</t>
    </rPh>
    <rPh sb="68" eb="70">
      <t>ケイセイ</t>
    </rPh>
    <rPh sb="79" eb="80">
      <t>ゴ</t>
    </rPh>
    <rPh sb="81" eb="83">
      <t>ヒョウカ</t>
    </rPh>
    <rPh sb="84" eb="85">
      <t>オヨ</t>
    </rPh>
    <rPh sb="87" eb="89">
      <t>ケンシュウ</t>
    </rPh>
    <rPh sb="89" eb="90">
      <t>カイ</t>
    </rPh>
    <rPh sb="91" eb="94">
      <t>コウシュウカイ</t>
    </rPh>
    <rPh sb="94" eb="95">
      <t>トウ</t>
    </rPh>
    <rPh sb="96" eb="98">
      <t>ジッシ</t>
    </rPh>
    <rPh sb="100" eb="103">
      <t>シキンメン</t>
    </rPh>
    <rPh sb="105" eb="107">
      <t>シエン</t>
    </rPh>
    <rPh sb="109" eb="111">
      <t>ニホン</t>
    </rPh>
    <rPh sb="114" eb="116">
      <t>レンケイ</t>
    </rPh>
    <rPh sb="116" eb="118">
      <t>ムショウ</t>
    </rPh>
    <rPh sb="119" eb="121">
      <t>ホカン</t>
    </rPh>
    <rPh sb="126" eb="127">
      <t>ツウ</t>
    </rPh>
    <rPh sb="134" eb="136">
      <t>ジギョウ</t>
    </rPh>
    <rPh sb="137" eb="138">
      <t>タイ</t>
    </rPh>
    <rPh sb="140" eb="142">
      <t>シエン</t>
    </rPh>
    <rPh sb="143" eb="145">
      <t>イッソウ</t>
    </rPh>
    <rPh sb="145" eb="147">
      <t>キョウカ</t>
    </rPh>
    <phoneticPr fontId="5"/>
  </si>
  <si>
    <t>開発途上国においてNGOが実施する開発協力に関連し，NGOが行うプロジェクト企画調査，プロジェクト評価及び国内外にて開催されるNGOの国際協力活動の拡大・深化に資する研修会，講習会等に要する経費を補助する（補助率：定額（最大５０％））。</t>
    <rPh sb="0" eb="2">
      <t>カイハツ</t>
    </rPh>
    <rPh sb="2" eb="5">
      <t>トジョウコク</t>
    </rPh>
    <rPh sb="13" eb="15">
      <t>ジッシ</t>
    </rPh>
    <rPh sb="17" eb="19">
      <t>カイハツ</t>
    </rPh>
    <rPh sb="19" eb="21">
      <t>キョウリョク</t>
    </rPh>
    <rPh sb="22" eb="24">
      <t>カンレン</t>
    </rPh>
    <rPh sb="30" eb="31">
      <t>オコナ</t>
    </rPh>
    <rPh sb="38" eb="40">
      <t>キカク</t>
    </rPh>
    <rPh sb="40" eb="42">
      <t>チョウサ</t>
    </rPh>
    <rPh sb="49" eb="51">
      <t>ヒョウカ</t>
    </rPh>
    <rPh sb="51" eb="52">
      <t>オヨ</t>
    </rPh>
    <rPh sb="53" eb="56">
      <t>コクナイガイ</t>
    </rPh>
    <rPh sb="58" eb="60">
      <t>カイサイ</t>
    </rPh>
    <rPh sb="67" eb="69">
      <t>コクサイ</t>
    </rPh>
    <rPh sb="69" eb="71">
      <t>キョウリョク</t>
    </rPh>
    <rPh sb="71" eb="73">
      <t>カツドウ</t>
    </rPh>
    <rPh sb="74" eb="76">
      <t>カクダイ</t>
    </rPh>
    <rPh sb="77" eb="79">
      <t>シンカ</t>
    </rPh>
    <rPh sb="80" eb="81">
      <t>シ</t>
    </rPh>
    <rPh sb="83" eb="86">
      <t>ケンシュウカイ</t>
    </rPh>
    <rPh sb="87" eb="90">
      <t>コウシュウカイ</t>
    </rPh>
    <rPh sb="90" eb="91">
      <t>トウ</t>
    </rPh>
    <rPh sb="92" eb="93">
      <t>ヨウ</t>
    </rPh>
    <rPh sb="95" eb="97">
      <t>ケイヒ</t>
    </rPh>
    <rPh sb="98" eb="100">
      <t>ホジョ</t>
    </rPh>
    <rPh sb="103" eb="106">
      <t>ホジョリツ</t>
    </rPh>
    <rPh sb="107" eb="109">
      <t>テイガク</t>
    </rPh>
    <rPh sb="110" eb="112">
      <t>サイダイ</t>
    </rPh>
    <phoneticPr fontId="5"/>
  </si>
  <si>
    <t>-</t>
    <phoneticPr fontId="5"/>
  </si>
  <si>
    <t>-</t>
    <phoneticPr fontId="5"/>
  </si>
  <si>
    <t>-</t>
    <phoneticPr fontId="5"/>
  </si>
  <si>
    <t>-</t>
    <phoneticPr fontId="5"/>
  </si>
  <si>
    <t>欧米と比べ，財政基盤等が弱い日本のNGOの能力強化と育成</t>
    <rPh sb="0" eb="2">
      <t>オウベイ</t>
    </rPh>
    <rPh sb="3" eb="4">
      <t>クラ</t>
    </rPh>
    <rPh sb="6" eb="8">
      <t>ザイセイ</t>
    </rPh>
    <rPh sb="8" eb="10">
      <t>キバン</t>
    </rPh>
    <rPh sb="10" eb="11">
      <t>トウ</t>
    </rPh>
    <rPh sb="12" eb="13">
      <t>ヨワ</t>
    </rPh>
    <rPh sb="14" eb="16">
      <t>ニホン</t>
    </rPh>
    <rPh sb="21" eb="23">
      <t>ノウリョク</t>
    </rPh>
    <rPh sb="23" eb="25">
      <t>キョウカ</t>
    </rPh>
    <rPh sb="26" eb="28">
      <t>イクセイ</t>
    </rPh>
    <phoneticPr fontId="5"/>
  </si>
  <si>
    <t>本補助金を活用するために申請があった団体数</t>
    <rPh sb="0" eb="1">
      <t>ホン</t>
    </rPh>
    <rPh sb="1" eb="4">
      <t>ホジョキン</t>
    </rPh>
    <rPh sb="5" eb="7">
      <t>カツヨウ</t>
    </rPh>
    <rPh sb="12" eb="14">
      <t>シンセイ</t>
    </rPh>
    <rPh sb="18" eb="21">
      <t>ダンタイスウ</t>
    </rPh>
    <phoneticPr fontId="5"/>
  </si>
  <si>
    <t>団体</t>
    <rPh sb="0" eb="2">
      <t>ダンタイ</t>
    </rPh>
    <phoneticPr fontId="5"/>
  </si>
  <si>
    <t>開発途上国においてNGOが実施する開発協力に関連し，NGOが行うプロジェクト企画調査，プロジェクト評価及び国内外にて開催されるNGOの国際協力活動の拡大・深化に資する研修会，講習会等。</t>
    <rPh sb="0" eb="2">
      <t>カイハツ</t>
    </rPh>
    <rPh sb="2" eb="5">
      <t>トジョウコク</t>
    </rPh>
    <rPh sb="13" eb="15">
      <t>ジッシ</t>
    </rPh>
    <rPh sb="17" eb="19">
      <t>カイハツ</t>
    </rPh>
    <rPh sb="19" eb="21">
      <t>キョウリョク</t>
    </rPh>
    <rPh sb="22" eb="24">
      <t>カンレン</t>
    </rPh>
    <rPh sb="30" eb="31">
      <t>オコナ</t>
    </rPh>
    <rPh sb="38" eb="40">
      <t>キカク</t>
    </rPh>
    <rPh sb="40" eb="42">
      <t>チョウサ</t>
    </rPh>
    <rPh sb="49" eb="51">
      <t>ヒョウカ</t>
    </rPh>
    <rPh sb="51" eb="52">
      <t>オヨ</t>
    </rPh>
    <rPh sb="53" eb="56">
      <t>コクナイガイ</t>
    </rPh>
    <rPh sb="58" eb="60">
      <t>カイサイ</t>
    </rPh>
    <rPh sb="67" eb="69">
      <t>コクサイ</t>
    </rPh>
    <rPh sb="69" eb="71">
      <t>キョウリョク</t>
    </rPh>
    <rPh sb="71" eb="73">
      <t>カツドウ</t>
    </rPh>
    <rPh sb="74" eb="76">
      <t>カクダイ</t>
    </rPh>
    <rPh sb="77" eb="79">
      <t>シンカ</t>
    </rPh>
    <rPh sb="80" eb="81">
      <t>シ</t>
    </rPh>
    <rPh sb="83" eb="86">
      <t>ケンシュウカイ</t>
    </rPh>
    <rPh sb="87" eb="90">
      <t>コウシュウカイ</t>
    </rPh>
    <rPh sb="90" eb="91">
      <t>トウ</t>
    </rPh>
    <phoneticPr fontId="5"/>
  </si>
  <si>
    <t>執行額／活動実績団体件数　　　　　　　　　　　　　　</t>
    <rPh sb="0" eb="2">
      <t>シッコウ</t>
    </rPh>
    <rPh sb="2" eb="3">
      <t>ガク</t>
    </rPh>
    <rPh sb="4" eb="6">
      <t>カツドウ</t>
    </rPh>
    <rPh sb="6" eb="8">
      <t>ジッセキ</t>
    </rPh>
    <rPh sb="8" eb="10">
      <t>ダンタイ</t>
    </rPh>
    <rPh sb="10" eb="12">
      <t>ケンスウ</t>
    </rPh>
    <phoneticPr fontId="5"/>
  </si>
  <si>
    <t>百万円</t>
    <rPh sb="0" eb="1">
      <t>ヒャク</t>
    </rPh>
    <rPh sb="1" eb="3">
      <t>マンエン</t>
    </rPh>
    <phoneticPr fontId="5"/>
  </si>
  <si>
    <t>14/12</t>
    <phoneticPr fontId="5"/>
  </si>
  <si>
    <t>11/8</t>
    <phoneticPr fontId="5"/>
  </si>
  <si>
    <t>基本目標ＶＩ：経済協力</t>
    <rPh sb="0" eb="2">
      <t>キホン</t>
    </rPh>
    <rPh sb="2" eb="4">
      <t>モクヒョウ</t>
    </rPh>
    <rPh sb="7" eb="9">
      <t>ケイザイ</t>
    </rPh>
    <rPh sb="9" eb="11">
      <t>キョウリョク</t>
    </rPh>
    <phoneticPr fontId="5"/>
  </si>
  <si>
    <t>施策ＶＩ-１：経済協力</t>
    <rPh sb="0" eb="2">
      <t>セサク</t>
    </rPh>
    <rPh sb="7" eb="9">
      <t>ケイザイ</t>
    </rPh>
    <rPh sb="9" eb="11">
      <t>キョウリョク</t>
    </rPh>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</si>
  <si>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NGOの事業に対する支援を一層強化するもの。</t>
    <rPh sb="4" eb="6">
      <t>カイガイ</t>
    </rPh>
    <rPh sb="10" eb="12">
      <t>ケイザイ</t>
    </rPh>
    <rPh sb="12" eb="14">
      <t>シャカイ</t>
    </rPh>
    <rPh sb="14" eb="16">
      <t>カイハツ</t>
    </rPh>
    <rPh sb="16" eb="18">
      <t>ジギョウ</t>
    </rPh>
    <rPh sb="19" eb="21">
      <t>ジッシ</t>
    </rPh>
    <rPh sb="25" eb="27">
      <t>カンレン</t>
    </rPh>
    <rPh sb="29" eb="31">
      <t>ニホン</t>
    </rPh>
    <rPh sb="34" eb="36">
      <t>レンケイ</t>
    </rPh>
    <rPh sb="36" eb="38">
      <t>ムショウ</t>
    </rPh>
    <rPh sb="38" eb="40">
      <t>シキン</t>
    </rPh>
    <rPh sb="40" eb="42">
      <t>キョウリョク</t>
    </rPh>
    <rPh sb="49" eb="51">
      <t>シエン</t>
    </rPh>
    <rPh sb="51" eb="53">
      <t>タイショウ</t>
    </rPh>
    <rPh sb="68" eb="70">
      <t>ケイセイ</t>
    </rPh>
    <rPh sb="79" eb="80">
      <t>ゴ</t>
    </rPh>
    <rPh sb="81" eb="83">
      <t>ヒョウカ</t>
    </rPh>
    <rPh sb="84" eb="85">
      <t>オヨ</t>
    </rPh>
    <rPh sb="87" eb="90">
      <t>ケンシュウカイ</t>
    </rPh>
    <rPh sb="91" eb="94">
      <t>コウシュウカイ</t>
    </rPh>
    <rPh sb="94" eb="95">
      <t>トウ</t>
    </rPh>
    <rPh sb="96" eb="98">
      <t>ジッシ</t>
    </rPh>
    <rPh sb="100" eb="103">
      <t>シキンメン</t>
    </rPh>
    <rPh sb="105" eb="107">
      <t>シエン</t>
    </rPh>
    <rPh sb="109" eb="111">
      <t>ニホン</t>
    </rPh>
    <rPh sb="114" eb="116">
      <t>レンケイ</t>
    </rPh>
    <rPh sb="116" eb="118">
      <t>ムショウ</t>
    </rPh>
    <rPh sb="119" eb="121">
      <t>ホカン</t>
    </rPh>
    <rPh sb="126" eb="127">
      <t>ツウ</t>
    </rPh>
    <rPh sb="134" eb="136">
      <t>ジギョウ</t>
    </rPh>
    <rPh sb="137" eb="138">
      <t>タイ</t>
    </rPh>
    <rPh sb="140" eb="142">
      <t>シエン</t>
    </rPh>
    <rPh sb="143" eb="145">
      <t>イッソウ</t>
    </rPh>
    <rPh sb="145" eb="147">
      <t>キョウカ</t>
    </rPh>
    <phoneticPr fontId="5"/>
  </si>
  <si>
    <t>本件補助金によって側面支援することにより，より効率的・効果的な事業実施につながることから，優先度の高い事業である。</t>
    <rPh sb="0" eb="2">
      <t>ホンケン</t>
    </rPh>
    <rPh sb="2" eb="5">
      <t>ホジョキン</t>
    </rPh>
    <rPh sb="9" eb="11">
      <t>ソクメン</t>
    </rPh>
    <rPh sb="11" eb="13">
      <t>シエン</t>
    </rPh>
    <rPh sb="23" eb="26">
      <t>コウリツテキ</t>
    </rPh>
    <rPh sb="27" eb="30">
      <t>コウカテキ</t>
    </rPh>
    <rPh sb="31" eb="33">
      <t>ジギョウ</t>
    </rPh>
    <rPh sb="33" eb="35">
      <t>ジッシ</t>
    </rPh>
    <rPh sb="45" eb="48">
      <t>ユウセンド</t>
    </rPh>
    <rPh sb="49" eb="50">
      <t>タカ</t>
    </rPh>
    <rPh sb="51" eb="53">
      <t>ジギョウ</t>
    </rPh>
    <phoneticPr fontId="5"/>
  </si>
  <si>
    <t>無</t>
  </si>
  <si>
    <t>募集要領において，支援できる経費を限定しており，かつ精算払いであるため，事業完了後に提出を受けた報告書の確認を経て支払いを行っている。</t>
    <rPh sb="0" eb="2">
      <t>ボシュウ</t>
    </rPh>
    <rPh sb="2" eb="4">
      <t>ヨウリョウ</t>
    </rPh>
    <rPh sb="9" eb="11">
      <t>シエン</t>
    </rPh>
    <rPh sb="14" eb="16">
      <t>ケイヒ</t>
    </rPh>
    <rPh sb="17" eb="19">
      <t>ゲンテイ</t>
    </rPh>
    <rPh sb="26" eb="28">
      <t>セイサン</t>
    </rPh>
    <rPh sb="28" eb="29">
      <t>ハラ</t>
    </rPh>
    <rPh sb="36" eb="38">
      <t>ジギョウ</t>
    </rPh>
    <rPh sb="38" eb="41">
      <t>カンリョウゴ</t>
    </rPh>
    <rPh sb="42" eb="44">
      <t>テイシュツ</t>
    </rPh>
    <rPh sb="45" eb="46">
      <t>ウ</t>
    </rPh>
    <rPh sb="48" eb="51">
      <t>ホウコクショ</t>
    </rPh>
    <rPh sb="52" eb="54">
      <t>カクニン</t>
    </rPh>
    <rPh sb="55" eb="56">
      <t>ヘ</t>
    </rPh>
    <rPh sb="57" eb="59">
      <t>シハラ</t>
    </rPh>
    <rPh sb="61" eb="62">
      <t>オコナ</t>
    </rPh>
    <phoneticPr fontId="5"/>
  </si>
  <si>
    <t>‐</t>
  </si>
  <si>
    <t>妥当である。</t>
    <rPh sb="0" eb="2">
      <t>ダトウ</t>
    </rPh>
    <phoneticPr fontId="5"/>
  </si>
  <si>
    <t>限定されている。</t>
    <rPh sb="0" eb="2">
      <t>ゲンテイ</t>
    </rPh>
    <phoneticPr fontId="5"/>
  </si>
  <si>
    <t>講師謝金等，本邦事業の各種費目積算額の確認にあたり，他のODA事業と乖離した単価設定にならぬよう，上限額となる規程の見直しを行い，より経済的かつ妥当性のある積算になるよう改善した。</t>
    <rPh sb="0" eb="2">
      <t>コウシ</t>
    </rPh>
    <rPh sb="2" eb="4">
      <t>シャキン</t>
    </rPh>
    <rPh sb="4" eb="5">
      <t>トウ</t>
    </rPh>
    <rPh sb="6" eb="8">
      <t>ホンポウ</t>
    </rPh>
    <rPh sb="8" eb="10">
      <t>ジギョウ</t>
    </rPh>
    <rPh sb="11" eb="13">
      <t>カクシュ</t>
    </rPh>
    <rPh sb="13" eb="15">
      <t>ヒモク</t>
    </rPh>
    <rPh sb="15" eb="17">
      <t>セキサン</t>
    </rPh>
    <rPh sb="17" eb="18">
      <t>ガク</t>
    </rPh>
    <rPh sb="19" eb="21">
      <t>カクニン</t>
    </rPh>
    <rPh sb="26" eb="27">
      <t>タ</t>
    </rPh>
    <rPh sb="31" eb="33">
      <t>ジギョウ</t>
    </rPh>
    <rPh sb="34" eb="36">
      <t>カイリ</t>
    </rPh>
    <rPh sb="38" eb="40">
      <t>タンカ</t>
    </rPh>
    <rPh sb="40" eb="42">
      <t>セッテイ</t>
    </rPh>
    <rPh sb="49" eb="52">
      <t>ジョウゲンガク</t>
    </rPh>
    <rPh sb="55" eb="57">
      <t>キテイ</t>
    </rPh>
    <rPh sb="58" eb="60">
      <t>ミナオ</t>
    </rPh>
    <rPh sb="62" eb="63">
      <t>オコナ</t>
    </rPh>
    <rPh sb="67" eb="70">
      <t>ケイザイテキ</t>
    </rPh>
    <rPh sb="72" eb="75">
      <t>ダトウセイ</t>
    </rPh>
    <rPh sb="78" eb="80">
      <t>セキサン</t>
    </rPh>
    <rPh sb="85" eb="87">
      <t>カイゼン</t>
    </rPh>
    <phoneticPr fontId="5"/>
  </si>
  <si>
    <t>NGOは政府中心の援助では対応が困難な草の根レベルのニーズをよく把握しており，きめの細かい支援が可能であることから，本補助金によって支援するNGOの事業は，他の手段と比較しても実効性の高い手段である。</t>
    <rPh sb="4" eb="6">
      <t>セイフ</t>
    </rPh>
    <rPh sb="6" eb="8">
      <t>チュウシン</t>
    </rPh>
    <rPh sb="9" eb="11">
      <t>エンジョ</t>
    </rPh>
    <rPh sb="13" eb="15">
      <t>タイオウ</t>
    </rPh>
    <rPh sb="16" eb="18">
      <t>コンナン</t>
    </rPh>
    <rPh sb="19" eb="20">
      <t>クサ</t>
    </rPh>
    <rPh sb="21" eb="22">
      <t>ネ</t>
    </rPh>
    <rPh sb="32" eb="34">
      <t>ハアク</t>
    </rPh>
    <rPh sb="42" eb="43">
      <t>コマ</t>
    </rPh>
    <rPh sb="45" eb="47">
      <t>シエン</t>
    </rPh>
    <rPh sb="48" eb="50">
      <t>カノウ</t>
    </rPh>
    <rPh sb="58" eb="59">
      <t>ホン</t>
    </rPh>
    <rPh sb="59" eb="62">
      <t>ホジョキン</t>
    </rPh>
    <rPh sb="66" eb="68">
      <t>シエン</t>
    </rPh>
    <rPh sb="74" eb="76">
      <t>ジギョウ</t>
    </rPh>
    <rPh sb="78" eb="79">
      <t>タ</t>
    </rPh>
    <rPh sb="80" eb="82">
      <t>シュダン</t>
    </rPh>
    <rPh sb="83" eb="85">
      <t>ヒカク</t>
    </rPh>
    <rPh sb="88" eb="91">
      <t>ジッコウセイ</t>
    </rPh>
    <rPh sb="92" eb="93">
      <t>タカ</t>
    </rPh>
    <rPh sb="94" eb="96">
      <t>シュダン</t>
    </rPh>
    <phoneticPr fontId="5"/>
  </si>
  <si>
    <t>事業経費精算にあたっては，交付申請審査時に，事業計画の妥当性・効率性を，国別援助方針や，国内外における国際協力活動に求められるニーズ等に照らし確認した上で，経費が計画に連動しているか精査している。また，計上金額については，他のODA事業の単価等と乖離がないか，相見積もりによる価格比較の上，単価の妥当性を確認している。</t>
    <rPh sb="0" eb="2">
      <t>ジギョウ</t>
    </rPh>
    <rPh sb="2" eb="4">
      <t>ケイヒ</t>
    </rPh>
    <rPh sb="4" eb="6">
      <t>セイサン</t>
    </rPh>
    <rPh sb="13" eb="15">
      <t>コウフ</t>
    </rPh>
    <rPh sb="15" eb="17">
      <t>シンセイ</t>
    </rPh>
    <rPh sb="17" eb="19">
      <t>シンサ</t>
    </rPh>
    <rPh sb="19" eb="20">
      <t>ジ</t>
    </rPh>
    <rPh sb="22" eb="24">
      <t>ジギョウ</t>
    </rPh>
    <rPh sb="24" eb="26">
      <t>ケイカク</t>
    </rPh>
    <rPh sb="27" eb="30">
      <t>ダトウセイ</t>
    </rPh>
    <rPh sb="31" eb="34">
      <t>コウリツセイ</t>
    </rPh>
    <rPh sb="36" eb="38">
      <t>クニベツ</t>
    </rPh>
    <rPh sb="38" eb="40">
      <t>エンジョ</t>
    </rPh>
    <rPh sb="40" eb="42">
      <t>ホウシン</t>
    </rPh>
    <rPh sb="44" eb="47">
      <t>コクナイガイ</t>
    </rPh>
    <rPh sb="51" eb="53">
      <t>コクサイ</t>
    </rPh>
    <rPh sb="53" eb="55">
      <t>キョウリョク</t>
    </rPh>
    <rPh sb="55" eb="57">
      <t>カツドウ</t>
    </rPh>
    <rPh sb="58" eb="59">
      <t>モト</t>
    </rPh>
    <rPh sb="66" eb="67">
      <t>トウ</t>
    </rPh>
    <rPh sb="68" eb="69">
      <t>テ</t>
    </rPh>
    <rPh sb="71" eb="73">
      <t>カクニン</t>
    </rPh>
    <rPh sb="75" eb="76">
      <t>ウエ</t>
    </rPh>
    <rPh sb="78" eb="80">
      <t>ケイヒ</t>
    </rPh>
    <rPh sb="123" eb="125">
      <t>カイリ</t>
    </rPh>
    <rPh sb="130" eb="131">
      <t>アイ</t>
    </rPh>
    <rPh sb="131" eb="133">
      <t>ミツ</t>
    </rPh>
    <rPh sb="138" eb="140">
      <t>カカク</t>
    </rPh>
    <rPh sb="140" eb="142">
      <t>ヒカク</t>
    </rPh>
    <rPh sb="143" eb="144">
      <t>ウエ</t>
    </rPh>
    <rPh sb="145" eb="147">
      <t>タンカ</t>
    </rPh>
    <rPh sb="148" eb="151">
      <t>ダトウセイ</t>
    </rPh>
    <rPh sb="152" eb="154">
      <t>カクニン</t>
    </rPh>
    <phoneticPr fontId="5"/>
  </si>
  <si>
    <t>本事業は，申請時及び交付申請時の二段階で事業計画を精査しており，また，実施中に計画変更が生じる場合は，申請団体と外務省による事前協議を行った上で，変更承認の妥当性を確認していることから，概ね見込みに見合った実績となっている。</t>
    <rPh sb="0" eb="1">
      <t>ホン</t>
    </rPh>
    <rPh sb="1" eb="3">
      <t>ジギョウ</t>
    </rPh>
    <rPh sb="5" eb="7">
      <t>シンセイ</t>
    </rPh>
    <rPh sb="7" eb="8">
      <t>ジ</t>
    </rPh>
    <rPh sb="8" eb="9">
      <t>オヨ</t>
    </rPh>
    <rPh sb="10" eb="12">
      <t>コウフ</t>
    </rPh>
    <rPh sb="12" eb="15">
      <t>シンセイジ</t>
    </rPh>
    <rPh sb="16" eb="19">
      <t>ニダンカイ</t>
    </rPh>
    <rPh sb="20" eb="22">
      <t>ジギョウ</t>
    </rPh>
    <rPh sb="22" eb="24">
      <t>ケイカク</t>
    </rPh>
    <rPh sb="25" eb="27">
      <t>セイサ</t>
    </rPh>
    <rPh sb="35" eb="38">
      <t>ジッシチュウ</t>
    </rPh>
    <rPh sb="39" eb="41">
      <t>ケイカク</t>
    </rPh>
    <rPh sb="41" eb="43">
      <t>ヘンコウ</t>
    </rPh>
    <rPh sb="44" eb="45">
      <t>ショウ</t>
    </rPh>
    <rPh sb="47" eb="49">
      <t>バアイ</t>
    </rPh>
    <rPh sb="51" eb="53">
      <t>シンセイ</t>
    </rPh>
    <rPh sb="53" eb="55">
      <t>ダンタイ</t>
    </rPh>
    <rPh sb="56" eb="59">
      <t>ガイムショウ</t>
    </rPh>
    <rPh sb="62" eb="64">
      <t>ジゼン</t>
    </rPh>
    <rPh sb="64" eb="66">
      <t>キョウギ</t>
    </rPh>
    <rPh sb="67" eb="68">
      <t>オコナ</t>
    </rPh>
    <rPh sb="70" eb="71">
      <t>ウエ</t>
    </rPh>
    <rPh sb="73" eb="75">
      <t>ヘンコウ</t>
    </rPh>
    <rPh sb="75" eb="77">
      <t>ショウニン</t>
    </rPh>
    <rPh sb="78" eb="81">
      <t>ダトウセイ</t>
    </rPh>
    <rPh sb="82" eb="84">
      <t>カクニン</t>
    </rPh>
    <rPh sb="93" eb="94">
      <t>オオム</t>
    </rPh>
    <rPh sb="95" eb="97">
      <t>ミコ</t>
    </rPh>
    <rPh sb="99" eb="101">
      <t>ミア</t>
    </rPh>
    <rPh sb="103" eb="105">
      <t>ジッセキ</t>
    </rPh>
    <phoneticPr fontId="5"/>
  </si>
  <si>
    <t>NGO活動環境整備</t>
    <rPh sb="3" eb="5">
      <t>カツドウ</t>
    </rPh>
    <rPh sb="5" eb="7">
      <t>カンキョウ</t>
    </rPh>
    <rPh sb="7" eb="9">
      <t>セイビ</t>
    </rPh>
    <phoneticPr fontId="5"/>
  </si>
  <si>
    <t>民間援助連携事務費</t>
    <rPh sb="0" eb="2">
      <t>ミンカン</t>
    </rPh>
    <rPh sb="2" eb="4">
      <t>エンジョ</t>
    </rPh>
    <rPh sb="4" eb="6">
      <t>レンケイ</t>
    </rPh>
    <rPh sb="6" eb="9">
      <t>ジムヒ</t>
    </rPh>
    <phoneticPr fontId="5"/>
  </si>
  <si>
    <t>海外技術協力推進団体補助金は，NGOが実施する事業（プロジェクト調査，モニタリング評価，国内外での国際協力関連事業（セミナー，ワークショップ等））に対し，資金面で補助するもの。これに対し，民間援助連携事務費は，NGOとの連携強化に際して必要となる国内での会議等への旅費等が中心であり，NGO活動環境整備は，NGOの組織力・事業実施能力を向上させるとともに，人材育成の強化を目的とし，外務省がNGOに委嘱して実施している。事業目的・内容からも重複は生じない。</t>
    <rPh sb="0" eb="2">
      <t>カイガイ</t>
    </rPh>
    <rPh sb="2" eb="4">
      <t>ギジュツ</t>
    </rPh>
    <rPh sb="4" eb="6">
      <t>キョウリョク</t>
    </rPh>
    <rPh sb="6" eb="8">
      <t>スイシン</t>
    </rPh>
    <rPh sb="8" eb="10">
      <t>ダンタイ</t>
    </rPh>
    <rPh sb="10" eb="13">
      <t>ホジョキン</t>
    </rPh>
    <rPh sb="19" eb="21">
      <t>ジッシ</t>
    </rPh>
    <rPh sb="23" eb="25">
      <t>ジギョウ</t>
    </rPh>
    <rPh sb="32" eb="34">
      <t>チョウサ</t>
    </rPh>
    <rPh sb="41" eb="43">
      <t>ヒョウカ</t>
    </rPh>
    <rPh sb="44" eb="47">
      <t>コクナイガイ</t>
    </rPh>
    <rPh sb="49" eb="51">
      <t>コクサイ</t>
    </rPh>
    <rPh sb="51" eb="53">
      <t>キョウリョク</t>
    </rPh>
    <rPh sb="53" eb="55">
      <t>カンレン</t>
    </rPh>
    <rPh sb="55" eb="57">
      <t>ジギョウ</t>
    </rPh>
    <rPh sb="70" eb="71">
      <t>トウ</t>
    </rPh>
    <rPh sb="74" eb="75">
      <t>タイ</t>
    </rPh>
    <rPh sb="77" eb="80">
      <t>シキンメン</t>
    </rPh>
    <rPh sb="81" eb="83">
      <t>ホジョ</t>
    </rPh>
    <rPh sb="91" eb="92">
      <t>タイ</t>
    </rPh>
    <rPh sb="94" eb="96">
      <t>ミンカン</t>
    </rPh>
    <rPh sb="96" eb="98">
      <t>エンジョ</t>
    </rPh>
    <rPh sb="98" eb="100">
      <t>レンケイ</t>
    </rPh>
    <rPh sb="100" eb="103">
      <t>ジムヒ</t>
    </rPh>
    <rPh sb="110" eb="112">
      <t>レンケイ</t>
    </rPh>
    <rPh sb="112" eb="114">
      <t>キョウカ</t>
    </rPh>
    <rPh sb="115" eb="116">
      <t>サイ</t>
    </rPh>
    <rPh sb="118" eb="120">
      <t>ヒツヨウ</t>
    </rPh>
    <rPh sb="123" eb="125">
      <t>コクナイ</t>
    </rPh>
    <rPh sb="127" eb="129">
      <t>カイギ</t>
    </rPh>
    <rPh sb="129" eb="130">
      <t>トウ</t>
    </rPh>
    <rPh sb="132" eb="134">
      <t>リョヒ</t>
    </rPh>
    <rPh sb="134" eb="135">
      <t>トウ</t>
    </rPh>
    <rPh sb="136" eb="138">
      <t>チュウシン</t>
    </rPh>
    <rPh sb="145" eb="147">
      <t>カツドウ</t>
    </rPh>
    <rPh sb="147" eb="149">
      <t>カンキョウ</t>
    </rPh>
    <rPh sb="149" eb="151">
      <t>セイビ</t>
    </rPh>
    <rPh sb="157" eb="160">
      <t>ソシキリョク</t>
    </rPh>
    <rPh sb="161" eb="163">
      <t>ジギョウ</t>
    </rPh>
    <rPh sb="163" eb="165">
      <t>ジッシ</t>
    </rPh>
    <rPh sb="165" eb="167">
      <t>ノウリョク</t>
    </rPh>
    <rPh sb="168" eb="170">
      <t>コウジョウ</t>
    </rPh>
    <rPh sb="178" eb="180">
      <t>ジンザイ</t>
    </rPh>
    <rPh sb="180" eb="182">
      <t>イクセイ</t>
    </rPh>
    <rPh sb="183" eb="185">
      <t>キョウカ</t>
    </rPh>
    <rPh sb="186" eb="188">
      <t>モクテキ</t>
    </rPh>
    <rPh sb="191" eb="194">
      <t>ガイムショウ</t>
    </rPh>
    <rPh sb="199" eb="201">
      <t>イショク</t>
    </rPh>
    <rPh sb="203" eb="205">
      <t>ジッシ</t>
    </rPh>
    <rPh sb="210" eb="212">
      <t>ジギョウ</t>
    </rPh>
    <rPh sb="212" eb="214">
      <t>モクテキ</t>
    </rPh>
    <rPh sb="215" eb="217">
      <t>ナイヨウ</t>
    </rPh>
    <rPh sb="220" eb="222">
      <t>チョウフク</t>
    </rPh>
    <rPh sb="223" eb="224">
      <t>ショウ</t>
    </rPh>
    <phoneticPr fontId="5"/>
  </si>
  <si>
    <t>・本事業は，事業経費積算にあたっては，事業計画の妥当性・効率性を，国別開発協力方針や，国内外における国際協力活動に求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５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rPh sb="1" eb="2">
      <t>ホン</t>
    </rPh>
    <rPh sb="2" eb="4">
      <t>ジギョウ</t>
    </rPh>
    <rPh sb="6" eb="8">
      <t>ジギョウ</t>
    </rPh>
    <rPh sb="8" eb="10">
      <t>ケイヒ</t>
    </rPh>
    <rPh sb="10" eb="12">
      <t>セキサン</t>
    </rPh>
    <rPh sb="19" eb="21">
      <t>ジギョウ</t>
    </rPh>
    <rPh sb="21" eb="23">
      <t>ケイカク</t>
    </rPh>
    <rPh sb="24" eb="27">
      <t>ダトウセイ</t>
    </rPh>
    <rPh sb="28" eb="31">
      <t>コウリツセイ</t>
    </rPh>
    <rPh sb="33" eb="35">
      <t>クニベツ</t>
    </rPh>
    <rPh sb="35" eb="37">
      <t>カイハツ</t>
    </rPh>
    <rPh sb="37" eb="39">
      <t>キョウリョク</t>
    </rPh>
    <rPh sb="39" eb="41">
      <t>ホウシン</t>
    </rPh>
    <rPh sb="43" eb="46">
      <t>コクナイガイ</t>
    </rPh>
    <rPh sb="50" eb="52">
      <t>コクサイ</t>
    </rPh>
    <rPh sb="52" eb="54">
      <t>キョウリョク</t>
    </rPh>
    <rPh sb="54" eb="56">
      <t>カツドウ</t>
    </rPh>
    <rPh sb="57" eb="58">
      <t>モト</t>
    </rPh>
    <rPh sb="65" eb="66">
      <t>トウ</t>
    </rPh>
    <rPh sb="67" eb="68">
      <t>テ</t>
    </rPh>
    <rPh sb="70" eb="72">
      <t>カクニン</t>
    </rPh>
    <rPh sb="74" eb="75">
      <t>ウエ</t>
    </rPh>
    <rPh sb="77" eb="79">
      <t>ケイヒ</t>
    </rPh>
    <rPh sb="80" eb="82">
      <t>ケイカク</t>
    </rPh>
    <rPh sb="83" eb="85">
      <t>レンドウ</t>
    </rPh>
    <rPh sb="90" eb="92">
      <t>セイサ</t>
    </rPh>
    <rPh sb="96" eb="97">
      <t>テン</t>
    </rPh>
    <rPh sb="98" eb="100">
      <t>タンカ</t>
    </rPh>
    <rPh sb="101" eb="104">
      <t>ダトウセイ</t>
    </rPh>
    <rPh sb="105" eb="107">
      <t>カクニン</t>
    </rPh>
    <rPh sb="111" eb="112">
      <t>テン</t>
    </rPh>
    <rPh sb="113" eb="115">
      <t>セイサン</t>
    </rPh>
    <rPh sb="115" eb="116">
      <t>ハラ</t>
    </rPh>
    <rPh sb="118" eb="120">
      <t>ヒモク</t>
    </rPh>
    <rPh sb="121" eb="123">
      <t>シト</t>
    </rPh>
    <rPh sb="124" eb="125">
      <t>シン</t>
    </rPh>
    <rPh sb="126" eb="128">
      <t>ヒツヨウ</t>
    </rPh>
    <rPh sb="132" eb="134">
      <t>ゲンテイ</t>
    </rPh>
    <rPh sb="139" eb="140">
      <t>テン</t>
    </rPh>
    <rPh sb="140" eb="141">
      <t>トウ</t>
    </rPh>
    <rPh sb="142" eb="145">
      <t>コウリツテキ</t>
    </rPh>
    <rPh sb="151" eb="152">
      <t>ホン</t>
    </rPh>
    <rPh sb="152" eb="155">
      <t>ホジョキン</t>
    </rPh>
    <rPh sb="155" eb="157">
      <t>ジギョウ</t>
    </rPh>
    <rPh sb="158" eb="159">
      <t>ヨ</t>
    </rPh>
    <rPh sb="163" eb="165">
      <t>シンセイ</t>
    </rPh>
    <rPh sb="165" eb="167">
      <t>ジギョウ</t>
    </rPh>
    <rPh sb="169" eb="170">
      <t>ワリ</t>
    </rPh>
    <rPh sb="170" eb="172">
      <t>イジョウ</t>
    </rPh>
    <rPh sb="174" eb="176">
      <t>カイガイ</t>
    </rPh>
    <rPh sb="187" eb="189">
      <t>ジゼン</t>
    </rPh>
    <rPh sb="190" eb="192">
      <t>ジゴ</t>
    </rPh>
    <rPh sb="192" eb="194">
      <t>チョウサ</t>
    </rPh>
    <rPh sb="194" eb="196">
      <t>ジギョウ</t>
    </rPh>
    <rPh sb="203" eb="204">
      <t>ホン</t>
    </rPh>
    <rPh sb="204" eb="206">
      <t>ジギョウ</t>
    </rPh>
    <rPh sb="207" eb="209">
      <t>カツヨウ</t>
    </rPh>
    <rPh sb="214" eb="216">
      <t>ジッサイ</t>
    </rPh>
    <rPh sb="217" eb="219">
      <t>ニホン</t>
    </rPh>
    <rPh sb="222" eb="224">
      <t>レンケイ</t>
    </rPh>
    <rPh sb="224" eb="226">
      <t>ムショウ</t>
    </rPh>
    <rPh sb="226" eb="228">
      <t>シキン</t>
    </rPh>
    <rPh sb="228" eb="230">
      <t>キョウリョク</t>
    </rPh>
    <rPh sb="230" eb="232">
      <t>ジギョウ</t>
    </rPh>
    <rPh sb="232" eb="233">
      <t>トウ</t>
    </rPh>
    <rPh sb="243" eb="245">
      <t>カイハツ</t>
    </rPh>
    <rPh sb="245" eb="247">
      <t>キョウリョク</t>
    </rPh>
    <rPh sb="247" eb="249">
      <t>ジギョウ</t>
    </rPh>
    <rPh sb="250" eb="252">
      <t>シンキ</t>
    </rPh>
    <rPh sb="252" eb="254">
      <t>テイアン</t>
    </rPh>
    <rPh sb="255" eb="257">
      <t>ケイゾク</t>
    </rPh>
    <rPh sb="257" eb="259">
      <t>ジギョウ</t>
    </rPh>
    <rPh sb="260" eb="261">
      <t>サラ</t>
    </rPh>
    <rPh sb="263" eb="265">
      <t>アンケン</t>
    </rPh>
    <rPh sb="265" eb="267">
      <t>ケイセイ</t>
    </rPh>
    <rPh sb="268" eb="270">
      <t>チョッケツ</t>
    </rPh>
    <rPh sb="275" eb="277">
      <t>ジュウヨウ</t>
    </rPh>
    <phoneticPr fontId="5"/>
  </si>
  <si>
    <t>外務省としては，NGOとの連携強化という方針を踏まえ，本補助金で補助を受けたNGOをより効果的なODAを実施する上での協力実施主体として引き続き積極的に活用していきたいと考えている。本事業審査にあたって本事業終了後に各種ODA事業の形成につながるのかという点にも更に配慮していく。</t>
    <rPh sb="0" eb="3">
      <t>ガイムショウ</t>
    </rPh>
    <rPh sb="13" eb="15">
      <t>レンケイ</t>
    </rPh>
    <rPh sb="15" eb="17">
      <t>キョウカ</t>
    </rPh>
    <rPh sb="20" eb="22">
      <t>ホウシン</t>
    </rPh>
    <rPh sb="23" eb="24">
      <t>フ</t>
    </rPh>
    <rPh sb="27" eb="28">
      <t>ホン</t>
    </rPh>
    <rPh sb="28" eb="31">
      <t>ホジョキン</t>
    </rPh>
    <rPh sb="32" eb="34">
      <t>ホジョ</t>
    </rPh>
    <rPh sb="35" eb="36">
      <t>ウ</t>
    </rPh>
    <rPh sb="44" eb="47">
      <t>コウカテキ</t>
    </rPh>
    <rPh sb="52" eb="54">
      <t>ジッシ</t>
    </rPh>
    <rPh sb="56" eb="57">
      <t>ウエ</t>
    </rPh>
    <rPh sb="59" eb="61">
      <t>キョウリョク</t>
    </rPh>
    <rPh sb="61" eb="63">
      <t>ジッシ</t>
    </rPh>
    <rPh sb="63" eb="65">
      <t>シュタイ</t>
    </rPh>
    <rPh sb="68" eb="69">
      <t>ヒ</t>
    </rPh>
    <rPh sb="70" eb="71">
      <t>ゾク</t>
    </rPh>
    <rPh sb="72" eb="75">
      <t>セッキョクテキ</t>
    </rPh>
    <rPh sb="76" eb="78">
      <t>カツヨウ</t>
    </rPh>
    <rPh sb="85" eb="86">
      <t>カンガ</t>
    </rPh>
    <rPh sb="91" eb="92">
      <t>ホン</t>
    </rPh>
    <rPh sb="92" eb="94">
      <t>ジギョウ</t>
    </rPh>
    <rPh sb="94" eb="96">
      <t>シンサ</t>
    </rPh>
    <rPh sb="101" eb="102">
      <t>ホン</t>
    </rPh>
    <rPh sb="102" eb="104">
      <t>ジギョウ</t>
    </rPh>
    <rPh sb="104" eb="107">
      <t>シュウリョウゴ</t>
    </rPh>
    <rPh sb="108" eb="110">
      <t>カクシュ</t>
    </rPh>
    <rPh sb="113" eb="115">
      <t>ジギョウ</t>
    </rPh>
    <rPh sb="116" eb="118">
      <t>ケイセイ</t>
    </rPh>
    <rPh sb="128" eb="129">
      <t>テン</t>
    </rPh>
    <rPh sb="131" eb="132">
      <t>サラ</t>
    </rPh>
    <rPh sb="133" eb="135">
      <t>ハイリョ</t>
    </rPh>
    <phoneticPr fontId="5"/>
  </si>
  <si>
    <t>575</t>
    <phoneticPr fontId="5"/>
  </si>
  <si>
    <t>553</t>
    <phoneticPr fontId="5"/>
  </si>
  <si>
    <t>277</t>
    <phoneticPr fontId="5"/>
  </si>
  <si>
    <t>110</t>
    <phoneticPr fontId="5"/>
  </si>
  <si>
    <t>105</t>
    <phoneticPr fontId="5"/>
  </si>
  <si>
    <t>110</t>
    <phoneticPr fontId="5"/>
  </si>
  <si>
    <t>139</t>
    <phoneticPr fontId="5"/>
  </si>
  <si>
    <t>0140</t>
    <phoneticPr fontId="5"/>
  </si>
  <si>
    <t>0139</t>
    <phoneticPr fontId="5"/>
  </si>
  <si>
    <t>補助金等交付</t>
  </si>
  <si>
    <t>-</t>
    <phoneticPr fontId="5"/>
  </si>
  <si>
    <t>-</t>
    <phoneticPr fontId="5"/>
  </si>
  <si>
    <t>-</t>
    <phoneticPr fontId="5"/>
  </si>
  <si>
    <t>-</t>
    <phoneticPr fontId="5"/>
  </si>
  <si>
    <t>（特活）ICA文化事業協会</t>
    <rPh sb="1" eb="2">
      <t>トク</t>
    </rPh>
    <rPh sb="2" eb="3">
      <t>カツ</t>
    </rPh>
    <rPh sb="7" eb="9">
      <t>ブンカ</t>
    </rPh>
    <rPh sb="9" eb="11">
      <t>ジギョウ</t>
    </rPh>
    <rPh sb="11" eb="13">
      <t>キョウカイ</t>
    </rPh>
    <phoneticPr fontId="5"/>
  </si>
  <si>
    <t>（特活）パルシック</t>
    <rPh sb="1" eb="2">
      <t>トク</t>
    </rPh>
    <rPh sb="2" eb="3">
      <t>カツ</t>
    </rPh>
    <phoneticPr fontId="5"/>
  </si>
  <si>
    <t>（公社）アジア協会アジア友の会</t>
    <rPh sb="1" eb="3">
      <t>コウシャ</t>
    </rPh>
    <rPh sb="7" eb="9">
      <t>キョウカイ</t>
    </rPh>
    <rPh sb="12" eb="13">
      <t>トモ</t>
    </rPh>
    <rPh sb="14" eb="15">
      <t>カイ</t>
    </rPh>
    <phoneticPr fontId="5"/>
  </si>
  <si>
    <t>（特活）関西NGO協議会</t>
    <rPh sb="1" eb="2">
      <t>トク</t>
    </rPh>
    <rPh sb="2" eb="3">
      <t>カツ</t>
    </rPh>
    <rPh sb="4" eb="6">
      <t>カンサイ</t>
    </rPh>
    <rPh sb="9" eb="12">
      <t>キョウギカイ</t>
    </rPh>
    <phoneticPr fontId="5"/>
  </si>
  <si>
    <t>（公財）国際医療技術財団</t>
    <rPh sb="1" eb="3">
      <t>コウザイ</t>
    </rPh>
    <rPh sb="4" eb="6">
      <t>コクサイ</t>
    </rPh>
    <rPh sb="6" eb="8">
      <t>イリョウ</t>
    </rPh>
    <rPh sb="8" eb="10">
      <t>ギジュツ</t>
    </rPh>
    <rPh sb="10" eb="12">
      <t>ザイダン</t>
    </rPh>
    <phoneticPr fontId="5"/>
  </si>
  <si>
    <t>プロジェクト調査事業</t>
    <rPh sb="6" eb="8">
      <t>チョウサ</t>
    </rPh>
    <rPh sb="8" eb="10">
      <t>ジギョウ</t>
    </rPh>
    <phoneticPr fontId="5"/>
  </si>
  <si>
    <t>国内における国際協力関連事業</t>
    <rPh sb="0" eb="2">
      <t>コクナイ</t>
    </rPh>
    <rPh sb="6" eb="8">
      <t>コクサイ</t>
    </rPh>
    <rPh sb="8" eb="10">
      <t>キョウリョク</t>
    </rPh>
    <rPh sb="10" eb="12">
      <t>カンレン</t>
    </rPh>
    <rPh sb="12" eb="14">
      <t>ジギョウ</t>
    </rPh>
    <phoneticPr fontId="5"/>
  </si>
  <si>
    <t>NGO事業補助金実績一覧
http://www.mofa.go.jp/mofaj/gaiko/oda/shimin/oda_ngo/shien/jh_j.html（外務省ＨＰ）</t>
    <phoneticPr fontId="5"/>
  </si>
  <si>
    <t>政策の企画立案に適切に反映させるとともに，各事業実施の結果を公表することで，国民への説明責任を果たすとともに，ＯＤＡの透明性を高めて，理解と促進を図っている。</t>
    <rPh sb="0" eb="2">
      <t>セイサク</t>
    </rPh>
    <rPh sb="3" eb="5">
      <t>キカク</t>
    </rPh>
    <rPh sb="5" eb="7">
      <t>リツアン</t>
    </rPh>
    <rPh sb="8" eb="10">
      <t>テキセツ</t>
    </rPh>
    <rPh sb="11" eb="13">
      <t>ハンエイ</t>
    </rPh>
    <rPh sb="21" eb="22">
      <t>カク</t>
    </rPh>
    <rPh sb="22" eb="24">
      <t>ジギョウ</t>
    </rPh>
    <rPh sb="24" eb="26">
      <t>ジッシ</t>
    </rPh>
    <rPh sb="27" eb="29">
      <t>ケッカ</t>
    </rPh>
    <rPh sb="30" eb="32">
      <t>コウヒョウ</t>
    </rPh>
    <rPh sb="38" eb="40">
      <t>コクミン</t>
    </rPh>
    <rPh sb="42" eb="44">
      <t>セツメイ</t>
    </rPh>
    <rPh sb="44" eb="46">
      <t>セキニン</t>
    </rPh>
    <rPh sb="47" eb="48">
      <t>ハ</t>
    </rPh>
    <rPh sb="59" eb="62">
      <t>トウメイセイ</t>
    </rPh>
    <rPh sb="63" eb="64">
      <t>タカ</t>
    </rPh>
    <rPh sb="67" eb="69">
      <t>リカイ</t>
    </rPh>
    <rPh sb="70" eb="72">
      <t>ソクシン</t>
    </rPh>
    <rPh sb="73" eb="74">
      <t>ハカ</t>
    </rPh>
    <phoneticPr fontId="5"/>
  </si>
  <si>
    <t>人件費</t>
    <rPh sb="0" eb="3">
      <t>ジンケンヒ</t>
    </rPh>
    <phoneticPr fontId="5"/>
  </si>
  <si>
    <t>旅費</t>
    <rPh sb="0" eb="2">
      <t>リョヒ</t>
    </rPh>
    <phoneticPr fontId="5"/>
  </si>
  <si>
    <t>資料作成費</t>
    <rPh sb="0" eb="2">
      <t>シリョウ</t>
    </rPh>
    <rPh sb="2" eb="5">
      <t>サクセイヒ</t>
    </rPh>
    <phoneticPr fontId="5"/>
  </si>
  <si>
    <t>その他</t>
    <rPh sb="2" eb="3">
      <t>タ</t>
    </rPh>
    <phoneticPr fontId="5"/>
  </si>
  <si>
    <t>通信費，外部監査費</t>
    <rPh sb="0" eb="3">
      <t>ツウシンヒ</t>
    </rPh>
    <rPh sb="4" eb="6">
      <t>ガイブ</t>
    </rPh>
    <rPh sb="6" eb="8">
      <t>カンサ</t>
    </rPh>
    <rPh sb="8" eb="9">
      <t>ヒ</t>
    </rPh>
    <phoneticPr fontId="5"/>
  </si>
  <si>
    <t>事業担当者</t>
    <rPh sb="0" eb="2">
      <t>ジギョウ</t>
    </rPh>
    <rPh sb="2" eb="5">
      <t>タントウシャ</t>
    </rPh>
    <phoneticPr fontId="5"/>
  </si>
  <si>
    <t>作成・購入費</t>
    <rPh sb="0" eb="2">
      <t>サクセイ</t>
    </rPh>
    <rPh sb="3" eb="6">
      <t>コウニュウヒ</t>
    </rPh>
    <phoneticPr fontId="5"/>
  </si>
  <si>
    <t>-</t>
    <phoneticPr fontId="5"/>
  </si>
  <si>
    <t>A. （公財）関西ＮＧＯ協議会</t>
    <rPh sb="4" eb="6">
      <t>コウザイ</t>
    </rPh>
    <rPh sb="7" eb="9">
      <t>カンサイ</t>
    </rPh>
    <rPh sb="12" eb="15">
      <t>キョウギカイ</t>
    </rPh>
    <phoneticPr fontId="5"/>
  </si>
  <si>
    <t>海外技術協力推進団体
補助金</t>
    <rPh sb="0" eb="2">
      <t>カイガイ</t>
    </rPh>
    <rPh sb="2" eb="4">
      <t>ギジュツ</t>
    </rPh>
    <rPh sb="4" eb="6">
      <t>キョウリョク</t>
    </rPh>
    <rPh sb="6" eb="8">
      <t>スイシン</t>
    </rPh>
    <rPh sb="8" eb="10">
      <t>ダンタイ</t>
    </rPh>
    <rPh sb="11" eb="14">
      <t>ホジョキン</t>
    </rPh>
    <phoneticPr fontId="5"/>
  </si>
  <si>
    <t>7/6</t>
    <phoneticPr fontId="5"/>
  </si>
  <si>
    <t>室長 川﨑敏秀</t>
    <rPh sb="0" eb="2">
      <t>シツチョウ</t>
    </rPh>
    <rPh sb="3" eb="5">
      <t>カワサキ</t>
    </rPh>
    <rPh sb="5" eb="7">
      <t>トシヒデ</t>
    </rPh>
    <phoneticPr fontId="5"/>
  </si>
  <si>
    <t>（特活）シャプラニール＝市民による海外協力の会</t>
    <rPh sb="1" eb="2">
      <t>トク</t>
    </rPh>
    <rPh sb="2" eb="3">
      <t>カツ</t>
    </rPh>
    <rPh sb="12" eb="14">
      <t>シミン</t>
    </rPh>
    <rPh sb="17" eb="19">
      <t>カイガイ</t>
    </rPh>
    <rPh sb="19" eb="21">
      <t>キョウリョク</t>
    </rPh>
    <rPh sb="22" eb="23">
      <t>カイ</t>
    </rPh>
    <phoneticPr fontId="5"/>
  </si>
  <si>
    <t>-</t>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</si>
  <si>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</si>
  <si>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t>
    <phoneticPr fontId="5"/>
  </si>
  <si>
    <t>-</t>
    <phoneticPr fontId="5"/>
  </si>
  <si>
    <t>外部有識者の点検対象外である。</t>
    <phoneticPr fontId="5"/>
  </si>
  <si>
    <t>引き続き適切かつ効率的な事業実施に努める。</t>
    <phoneticPr fontId="5"/>
  </si>
  <si>
    <t xml:space="preserve">引き続き適切かつ効率的な執行に努める。       </t>
    <phoneticPr fontId="5"/>
  </si>
  <si>
    <t>我が国NGOは国内外において，数多くの開発協力事業を実施している。それら事業を本件補助金によっ側面支援することにより，より効率的・効果的な事業実施につながることから，我が国国際協力の役割が重要となってきている中では，大変ニーズの高い事業である。</t>
    <rPh sb="0" eb="1">
      <t>ワ</t>
    </rPh>
    <rPh sb="2" eb="3">
      <t>クニ</t>
    </rPh>
    <rPh sb="7" eb="10">
      <t>コクナイガイ</t>
    </rPh>
    <rPh sb="15" eb="17">
      <t>カズオオ</t>
    </rPh>
    <rPh sb="19" eb="21">
      <t>カイハツ</t>
    </rPh>
    <rPh sb="21" eb="23">
      <t>キョウリョク</t>
    </rPh>
    <rPh sb="23" eb="25">
      <t>ジギョウ</t>
    </rPh>
    <rPh sb="26" eb="28">
      <t>ジッシ</t>
    </rPh>
    <rPh sb="36" eb="38">
      <t>ジギョウ</t>
    </rPh>
    <rPh sb="39" eb="41">
      <t>ホンケン</t>
    </rPh>
    <rPh sb="41" eb="44">
      <t>ホジョキン</t>
    </rPh>
    <rPh sb="47" eb="49">
      <t>ソクメン</t>
    </rPh>
    <rPh sb="49" eb="51">
      <t>シエン</t>
    </rPh>
    <rPh sb="61" eb="64">
      <t>コウリツテキ</t>
    </rPh>
    <rPh sb="65" eb="68">
      <t>コウカテキ</t>
    </rPh>
    <rPh sb="69" eb="71">
      <t>ジギョウ</t>
    </rPh>
    <rPh sb="71" eb="73">
      <t>ジッシ</t>
    </rPh>
    <rPh sb="83" eb="84">
      <t>ワ</t>
    </rPh>
    <rPh sb="85" eb="86">
      <t>クニ</t>
    </rPh>
    <rPh sb="86" eb="88">
      <t>コクサイ</t>
    </rPh>
    <rPh sb="88" eb="90">
      <t>キョウリョク</t>
    </rPh>
    <rPh sb="91" eb="93">
      <t>ヤクワリ</t>
    </rPh>
    <rPh sb="94" eb="96">
      <t>ジュウヨウ</t>
    </rPh>
    <rPh sb="104" eb="105">
      <t>ナカ</t>
    </rPh>
    <rPh sb="108" eb="110">
      <t>タイヘン</t>
    </rPh>
    <rPh sb="114" eb="115">
      <t>タカ</t>
    </rPh>
    <rPh sb="116" eb="11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</si>
</sst>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19050</xdr:rowOff>
    </xdr:from>
    <xdr:to>
      <xdr:col>25</xdr:col>
      <xdr:colOff>179294</xdr:colOff>
      <xdr:row>745</xdr:row>
      <xdr:rowOff>2801</xdr:rowOff>
    </xdr:to>
    <xdr:sp macro="" textlink="">
      <xdr:nvSpPr>
        <xdr:cNvPr id="8" name="角丸四角形 7"/>
        <xdr:cNvSpPr/>
      </xdr:nvSpPr>
      <xdr:spPr>
        <a:xfrm>
          <a:off x="3400425" y="3831907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７百万円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12</xdr:col>
      <xdr:colOff>28575</xdr:colOff>
      <xdr:row>746</xdr:row>
      <xdr:rowOff>9525</xdr:rowOff>
    </xdr:from>
    <xdr:to>
      <xdr:col>32</xdr:col>
      <xdr:colOff>62193</xdr:colOff>
      <xdr:row>753</xdr:row>
      <xdr:rowOff>160245</xdr:rowOff>
    </xdr:to>
    <xdr:sp macro="" textlink="">
      <xdr:nvSpPr>
        <xdr:cNvPr id="10" name="角丸四角形 9"/>
        <xdr:cNvSpPr/>
      </xdr:nvSpPr>
      <xdr:spPr>
        <a:xfrm>
          <a:off x="2428875" y="40071675"/>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Ａ．法人格を有する日本のＮＧＯ（６団体）</a:t>
          </a:r>
          <a:endParaRPr kumimoji="1" lang="en-US" altLang="ja-JP" sz="1400" b="0">
            <a:solidFill>
              <a:schemeClr val="tx1"/>
            </a:solidFill>
          </a:endParaRPr>
        </a:p>
        <a:p>
          <a:pPr algn="ctr"/>
          <a:r>
            <a:rPr kumimoji="1" lang="ja-JP" altLang="en-US" sz="1400" b="0">
              <a:solidFill>
                <a:schemeClr val="tx1"/>
              </a:solidFill>
            </a:rPr>
            <a:t>７百万円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21</xdr:col>
      <xdr:colOff>76200</xdr:colOff>
      <xdr:row>745</xdr:row>
      <xdr:rowOff>9525</xdr:rowOff>
    </xdr:from>
    <xdr:to>
      <xdr:col>21</xdr:col>
      <xdr:colOff>79400</xdr:colOff>
      <xdr:row>745</xdr:row>
      <xdr:rowOff>348743</xdr:rowOff>
    </xdr:to>
    <xdr:cxnSp macro="">
      <xdr:nvCxnSpPr>
        <xdr:cNvPr id="13" name="直線矢印コネクタ 12"/>
        <xdr:cNvCxnSpPr/>
      </xdr:nvCxnSpPr>
      <xdr:spPr>
        <a:xfrm flipH="1">
          <a:off x="4276725" y="39719250"/>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154</v>
      </c>
      <c r="AT2" s="965"/>
      <c r="AU2" s="965"/>
      <c r="AV2" s="51" t="str">
        <f>IF(AW2="", "", "-")</f>
        <v/>
      </c>
      <c r="AW2" s="910"/>
      <c r="AX2" s="910"/>
    </row>
    <row r="3" spans="1:50" ht="21" customHeight="1" thickBot="1" x14ac:dyDescent="0.25">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564</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71</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566</v>
      </c>
      <c r="AF5" s="698"/>
      <c r="AG5" s="698"/>
      <c r="AH5" s="698"/>
      <c r="AI5" s="698"/>
      <c r="AJ5" s="698"/>
      <c r="AK5" s="698"/>
      <c r="AL5" s="698"/>
      <c r="AM5" s="698"/>
      <c r="AN5" s="698"/>
      <c r="AO5" s="698"/>
      <c r="AP5" s="699"/>
      <c r="AQ5" s="700" t="s">
        <v>636</v>
      </c>
      <c r="AR5" s="701"/>
      <c r="AS5" s="701"/>
      <c r="AT5" s="701"/>
      <c r="AU5" s="701"/>
      <c r="AV5" s="701"/>
      <c r="AW5" s="701"/>
      <c r="AX5" s="702"/>
    </row>
    <row r="6" spans="1:50" ht="39" customHeight="1" x14ac:dyDescent="0.2">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1" t="s">
        <v>395</v>
      </c>
      <c r="Z7" s="445"/>
      <c r="AA7" s="445"/>
      <c r="AB7" s="445"/>
      <c r="AC7" s="445"/>
      <c r="AD7" s="922"/>
      <c r="AE7" s="911" t="s">
        <v>569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7" t="s">
        <v>259</v>
      </c>
      <c r="B8" s="498"/>
      <c r="C8" s="498"/>
      <c r="D8" s="498"/>
      <c r="E8" s="498"/>
      <c r="F8" s="499"/>
      <c r="G8" s="932" t="str">
        <f>入力規則等!A27</f>
        <v>ＯＤＡ</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570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571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5" t="s">
        <v>24</v>
      </c>
      <c r="B12" s="976"/>
      <c r="C12" s="976"/>
      <c r="D12" s="976"/>
      <c r="E12" s="976"/>
      <c r="F12" s="977"/>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15</v>
      </c>
      <c r="Q13" s="657"/>
      <c r="R13" s="657"/>
      <c r="S13" s="657"/>
      <c r="T13" s="657"/>
      <c r="U13" s="657"/>
      <c r="V13" s="658"/>
      <c r="W13" s="656">
        <v>12</v>
      </c>
      <c r="X13" s="657"/>
      <c r="Y13" s="657"/>
      <c r="Z13" s="657"/>
      <c r="AA13" s="657"/>
      <c r="AB13" s="657"/>
      <c r="AC13" s="658"/>
      <c r="AD13" s="656">
        <v>8</v>
      </c>
      <c r="AE13" s="657"/>
      <c r="AF13" s="657"/>
      <c r="AG13" s="657"/>
      <c r="AH13" s="657"/>
      <c r="AI13" s="657"/>
      <c r="AJ13" s="658"/>
      <c r="AK13" s="656">
        <v>8</v>
      </c>
      <c r="AL13" s="657"/>
      <c r="AM13" s="657"/>
      <c r="AN13" s="657"/>
      <c r="AO13" s="657"/>
      <c r="AP13" s="657"/>
      <c r="AQ13" s="658"/>
      <c r="AR13" s="918">
        <v>8</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572</v>
      </c>
      <c r="Q14" s="657"/>
      <c r="R14" s="657"/>
      <c r="S14" s="657"/>
      <c r="T14" s="657"/>
      <c r="U14" s="657"/>
      <c r="V14" s="658"/>
      <c r="W14" s="656" t="s">
        <v>574</v>
      </c>
      <c r="X14" s="657"/>
      <c r="Y14" s="657"/>
      <c r="Z14" s="657"/>
      <c r="AA14" s="657"/>
      <c r="AB14" s="657"/>
      <c r="AC14" s="658"/>
      <c r="AD14" s="656" t="s">
        <v>573</v>
      </c>
      <c r="AE14" s="657"/>
      <c r="AF14" s="657"/>
      <c r="AG14" s="657"/>
      <c r="AH14" s="657"/>
      <c r="AI14" s="657"/>
      <c r="AJ14" s="658"/>
      <c r="AK14" s="656" t="s">
        <v>575</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573</v>
      </c>
      <c r="Q15" s="657"/>
      <c r="R15" s="657"/>
      <c r="S15" s="657"/>
      <c r="T15" s="657"/>
      <c r="U15" s="657"/>
      <c r="V15" s="658"/>
      <c r="W15" s="656" t="s">
        <v>573</v>
      </c>
      <c r="X15" s="657"/>
      <c r="Y15" s="657"/>
      <c r="Z15" s="657"/>
      <c r="AA15" s="657"/>
      <c r="AB15" s="657"/>
      <c r="AC15" s="658"/>
      <c r="AD15" s="656" t="s">
        <v>573</v>
      </c>
      <c r="AE15" s="657"/>
      <c r="AF15" s="657"/>
      <c r="AG15" s="657"/>
      <c r="AH15" s="657"/>
      <c r="AI15" s="657"/>
      <c r="AJ15" s="658"/>
      <c r="AK15" s="656" t="s">
        <v>573</v>
      </c>
      <c r="AL15" s="657"/>
      <c r="AM15" s="657"/>
      <c r="AN15" s="657"/>
      <c r="AO15" s="657"/>
      <c r="AP15" s="657"/>
      <c r="AQ15" s="658"/>
      <c r="AR15" s="656" t="s">
        <v>573</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573</v>
      </c>
      <c r="Q16" s="657"/>
      <c r="R16" s="657"/>
      <c r="S16" s="657"/>
      <c r="T16" s="657"/>
      <c r="U16" s="657"/>
      <c r="V16" s="658"/>
      <c r="W16" s="656" t="s">
        <v>573</v>
      </c>
      <c r="X16" s="657"/>
      <c r="Y16" s="657"/>
      <c r="Z16" s="657"/>
      <c r="AA16" s="657"/>
      <c r="AB16" s="657"/>
      <c r="AC16" s="658"/>
      <c r="AD16" s="656" t="s">
        <v>573</v>
      </c>
      <c r="AE16" s="657"/>
      <c r="AF16" s="657"/>
      <c r="AG16" s="657"/>
      <c r="AH16" s="657"/>
      <c r="AI16" s="657"/>
      <c r="AJ16" s="658"/>
      <c r="AK16" s="656" t="s">
        <v>573</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573</v>
      </c>
      <c r="Q17" s="657"/>
      <c r="R17" s="657"/>
      <c r="S17" s="657"/>
      <c r="T17" s="657"/>
      <c r="U17" s="657"/>
      <c r="V17" s="658"/>
      <c r="W17" s="656" t="s">
        <v>573</v>
      </c>
      <c r="X17" s="657"/>
      <c r="Y17" s="657"/>
      <c r="Z17" s="657"/>
      <c r="AA17" s="657"/>
      <c r="AB17" s="657"/>
      <c r="AC17" s="658"/>
      <c r="AD17" s="656" t="s">
        <v>573</v>
      </c>
      <c r="AE17" s="657"/>
      <c r="AF17" s="657"/>
      <c r="AG17" s="657"/>
      <c r="AH17" s="657"/>
      <c r="AI17" s="657"/>
      <c r="AJ17" s="658"/>
      <c r="AK17" s="656" t="s">
        <v>574</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7">
        <f>SUM(P13:V17)</f>
        <v>15</v>
      </c>
      <c r="Q18" s="878"/>
      <c r="R18" s="878"/>
      <c r="S18" s="878"/>
      <c r="T18" s="878"/>
      <c r="U18" s="878"/>
      <c r="V18" s="879"/>
      <c r="W18" s="877">
        <f>SUM(W13:AC17)</f>
        <v>12</v>
      </c>
      <c r="X18" s="878"/>
      <c r="Y18" s="878"/>
      <c r="Z18" s="878"/>
      <c r="AA18" s="878"/>
      <c r="AB18" s="878"/>
      <c r="AC18" s="879"/>
      <c r="AD18" s="877">
        <f>SUM(AD13:AJ17)</f>
        <v>8</v>
      </c>
      <c r="AE18" s="878"/>
      <c r="AF18" s="878"/>
      <c r="AG18" s="878"/>
      <c r="AH18" s="878"/>
      <c r="AI18" s="878"/>
      <c r="AJ18" s="879"/>
      <c r="AK18" s="877">
        <f>SUM(AK13:AQ17)</f>
        <v>8</v>
      </c>
      <c r="AL18" s="878"/>
      <c r="AM18" s="878"/>
      <c r="AN18" s="878"/>
      <c r="AO18" s="878"/>
      <c r="AP18" s="878"/>
      <c r="AQ18" s="879"/>
      <c r="AR18" s="877">
        <f>SUM(AR13:AX17)</f>
        <v>8</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14</v>
      </c>
      <c r="Q19" s="657"/>
      <c r="R19" s="657"/>
      <c r="S19" s="657"/>
      <c r="T19" s="657"/>
      <c r="U19" s="657"/>
      <c r="V19" s="658"/>
      <c r="W19" s="656">
        <v>11</v>
      </c>
      <c r="X19" s="657"/>
      <c r="Y19" s="657"/>
      <c r="Z19" s="657"/>
      <c r="AA19" s="657"/>
      <c r="AB19" s="657"/>
      <c r="AC19" s="658"/>
      <c r="AD19" s="656">
        <v>7</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75" t="s">
        <v>10</v>
      </c>
      <c r="H20" s="876"/>
      <c r="I20" s="876"/>
      <c r="J20" s="876"/>
      <c r="K20" s="876"/>
      <c r="L20" s="876"/>
      <c r="M20" s="876"/>
      <c r="N20" s="876"/>
      <c r="O20" s="876"/>
      <c r="P20" s="316">
        <f>IF(P18=0, "-", SUM(P19)/P18)</f>
        <v>0.93333333333333335</v>
      </c>
      <c r="Q20" s="316"/>
      <c r="R20" s="316"/>
      <c r="S20" s="316"/>
      <c r="T20" s="316"/>
      <c r="U20" s="316"/>
      <c r="V20" s="316"/>
      <c r="W20" s="316">
        <f t="shared" ref="W20" si="0">IF(W18=0, "-", SUM(W19)/W18)</f>
        <v>0.91666666666666663</v>
      </c>
      <c r="X20" s="316"/>
      <c r="Y20" s="316"/>
      <c r="Z20" s="316"/>
      <c r="AA20" s="316"/>
      <c r="AB20" s="316"/>
      <c r="AC20" s="316"/>
      <c r="AD20" s="316">
        <f t="shared" ref="AD20" si="1">IF(AD18=0, "-", SUM(AD19)/AD18)</f>
        <v>0.875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8"/>
      <c r="B21" s="849"/>
      <c r="C21" s="849"/>
      <c r="D21" s="849"/>
      <c r="E21" s="849"/>
      <c r="F21" s="978"/>
      <c r="G21" s="314" t="s">
        <v>358</v>
      </c>
      <c r="H21" s="315"/>
      <c r="I21" s="315"/>
      <c r="J21" s="315"/>
      <c r="K21" s="315"/>
      <c r="L21" s="315"/>
      <c r="M21" s="315"/>
      <c r="N21" s="315"/>
      <c r="O21" s="315"/>
      <c r="P21" s="316">
        <f>IF(P19=0, "-", SUM(P19)/SUM(P13,P14))</f>
        <v>0.93333333333333335</v>
      </c>
      <c r="Q21" s="316"/>
      <c r="R21" s="316"/>
      <c r="S21" s="316"/>
      <c r="T21" s="316"/>
      <c r="U21" s="316"/>
      <c r="V21" s="316"/>
      <c r="W21" s="316">
        <f t="shared" ref="W21" si="2">IF(W19=0, "-", SUM(W19)/SUM(W13,W14))</f>
        <v>0.91666666666666663</v>
      </c>
      <c r="X21" s="316"/>
      <c r="Y21" s="316"/>
      <c r="Z21" s="316"/>
      <c r="AA21" s="316"/>
      <c r="AB21" s="316"/>
      <c r="AC21" s="316"/>
      <c r="AD21" s="316">
        <f t="shared" ref="AD21" si="3">IF(AD19=0, "-", SUM(AD19)/SUM(AD13,AD14))</f>
        <v>0.875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2">
      <c r="A23" s="948"/>
      <c r="B23" s="949"/>
      <c r="C23" s="949"/>
      <c r="D23" s="949"/>
      <c r="E23" s="949"/>
      <c r="F23" s="950"/>
      <c r="G23" s="984" t="s">
        <v>634</v>
      </c>
      <c r="H23" s="985"/>
      <c r="I23" s="985"/>
      <c r="J23" s="985"/>
      <c r="K23" s="985"/>
      <c r="L23" s="985"/>
      <c r="M23" s="985"/>
      <c r="N23" s="985"/>
      <c r="O23" s="986"/>
      <c r="P23" s="918">
        <v>8</v>
      </c>
      <c r="Q23" s="919"/>
      <c r="R23" s="919"/>
      <c r="S23" s="919"/>
      <c r="T23" s="919"/>
      <c r="U23" s="919"/>
      <c r="V23" s="935"/>
      <c r="W23" s="918">
        <v>8</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2">
      <c r="A24" s="948"/>
      <c r="B24" s="949"/>
      <c r="C24" s="949"/>
      <c r="D24" s="949"/>
      <c r="E24" s="949"/>
      <c r="F24" s="950"/>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2">
      <c r="A25" s="948"/>
      <c r="B25" s="949"/>
      <c r="C25" s="949"/>
      <c r="D25" s="949"/>
      <c r="E25" s="949"/>
      <c r="F25" s="950"/>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2">
      <c r="A26" s="948"/>
      <c r="B26" s="949"/>
      <c r="C26" s="949"/>
      <c r="D26" s="949"/>
      <c r="E26" s="949"/>
      <c r="F26" s="950"/>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2">
      <c r="A27" s="948"/>
      <c r="B27" s="949"/>
      <c r="C27" s="949"/>
      <c r="D27" s="949"/>
      <c r="E27" s="949"/>
      <c r="F27" s="950"/>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2">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5">
      <c r="A29" s="951"/>
      <c r="B29" s="952"/>
      <c r="C29" s="952"/>
      <c r="D29" s="952"/>
      <c r="E29" s="952"/>
      <c r="F29" s="953"/>
      <c r="G29" s="942" t="s">
        <v>338</v>
      </c>
      <c r="H29" s="943"/>
      <c r="I29" s="943"/>
      <c r="J29" s="943"/>
      <c r="K29" s="943"/>
      <c r="L29" s="943"/>
      <c r="M29" s="943"/>
      <c r="N29" s="943"/>
      <c r="O29" s="944"/>
      <c r="P29" s="656">
        <f>AK13</f>
        <v>8</v>
      </c>
      <c r="Q29" s="657"/>
      <c r="R29" s="657"/>
      <c r="S29" s="657"/>
      <c r="T29" s="657"/>
      <c r="U29" s="657"/>
      <c r="V29" s="658"/>
      <c r="W29" s="966">
        <f>AR13</f>
        <v>8</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2">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6" t="s">
        <v>235</v>
      </c>
      <c r="AR30" s="767"/>
      <c r="AS30" s="767"/>
      <c r="AT30" s="768"/>
      <c r="AU30" s="773" t="s">
        <v>134</v>
      </c>
      <c r="AV30" s="773"/>
      <c r="AW30" s="773"/>
      <c r="AX30" s="915"/>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2</v>
      </c>
      <c r="AR31" s="199"/>
      <c r="AS31" s="132" t="s">
        <v>236</v>
      </c>
      <c r="AT31" s="133"/>
      <c r="AU31" s="198"/>
      <c r="AV31" s="198"/>
      <c r="AW31" s="397" t="s">
        <v>181</v>
      </c>
      <c r="AX31" s="398"/>
    </row>
    <row r="32" spans="1:50" ht="23.25" customHeight="1" x14ac:dyDescent="0.2">
      <c r="A32" s="402"/>
      <c r="B32" s="400"/>
      <c r="C32" s="400"/>
      <c r="D32" s="400"/>
      <c r="E32" s="400"/>
      <c r="F32" s="401"/>
      <c r="G32" s="563" t="s">
        <v>576</v>
      </c>
      <c r="H32" s="564"/>
      <c r="I32" s="564"/>
      <c r="J32" s="564"/>
      <c r="K32" s="564"/>
      <c r="L32" s="564"/>
      <c r="M32" s="564"/>
      <c r="N32" s="564"/>
      <c r="O32" s="565"/>
      <c r="P32" s="104" t="s">
        <v>577</v>
      </c>
      <c r="Q32" s="104"/>
      <c r="R32" s="104"/>
      <c r="S32" s="104"/>
      <c r="T32" s="104"/>
      <c r="U32" s="104"/>
      <c r="V32" s="104"/>
      <c r="W32" s="104"/>
      <c r="X32" s="105"/>
      <c r="Y32" s="473" t="s">
        <v>12</v>
      </c>
      <c r="Z32" s="533"/>
      <c r="AA32" s="534"/>
      <c r="AB32" s="463" t="s">
        <v>578</v>
      </c>
      <c r="AC32" s="463"/>
      <c r="AD32" s="463"/>
      <c r="AE32" s="216">
        <v>18</v>
      </c>
      <c r="AF32" s="217"/>
      <c r="AG32" s="217"/>
      <c r="AH32" s="217"/>
      <c r="AI32" s="216">
        <v>19</v>
      </c>
      <c r="AJ32" s="217"/>
      <c r="AK32" s="217"/>
      <c r="AL32" s="217"/>
      <c r="AM32" s="216">
        <v>27</v>
      </c>
      <c r="AN32" s="217"/>
      <c r="AO32" s="217"/>
      <c r="AP32" s="217"/>
      <c r="AQ32" s="339" t="s">
        <v>640</v>
      </c>
      <c r="AR32" s="206"/>
      <c r="AS32" s="206"/>
      <c r="AT32" s="340"/>
      <c r="AU32" s="217" t="s">
        <v>632</v>
      </c>
      <c r="AV32" s="217"/>
      <c r="AW32" s="217"/>
      <c r="AX32" s="219"/>
    </row>
    <row r="33" spans="1:50" ht="23.2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578</v>
      </c>
      <c r="AC33" s="525"/>
      <c r="AD33" s="525"/>
      <c r="AE33" s="216">
        <v>25</v>
      </c>
      <c r="AF33" s="217"/>
      <c r="AG33" s="217"/>
      <c r="AH33" s="217"/>
      <c r="AI33" s="216">
        <v>21</v>
      </c>
      <c r="AJ33" s="217"/>
      <c r="AK33" s="217"/>
      <c r="AL33" s="217"/>
      <c r="AM33" s="216">
        <v>21</v>
      </c>
      <c r="AN33" s="217"/>
      <c r="AO33" s="217"/>
      <c r="AP33" s="217"/>
      <c r="AQ33" s="339">
        <v>21</v>
      </c>
      <c r="AR33" s="206"/>
      <c r="AS33" s="206"/>
      <c r="AT33" s="340"/>
      <c r="AU33" s="217" t="s">
        <v>632</v>
      </c>
      <c r="AV33" s="217"/>
      <c r="AW33" s="217"/>
      <c r="AX33" s="219"/>
    </row>
    <row r="34" spans="1:50" ht="23.2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72</v>
      </c>
      <c r="AF34" s="217"/>
      <c r="AG34" s="217"/>
      <c r="AH34" s="217"/>
      <c r="AI34" s="216">
        <v>90</v>
      </c>
      <c r="AJ34" s="217"/>
      <c r="AK34" s="217"/>
      <c r="AL34" s="217"/>
      <c r="AM34" s="216">
        <v>129</v>
      </c>
      <c r="AN34" s="217"/>
      <c r="AO34" s="217"/>
      <c r="AP34" s="217"/>
      <c r="AQ34" s="339" t="s">
        <v>641</v>
      </c>
      <c r="AR34" s="206"/>
      <c r="AS34" s="206"/>
      <c r="AT34" s="340"/>
      <c r="AU34" s="217" t="s">
        <v>632</v>
      </c>
      <c r="AV34" s="217"/>
      <c r="AW34" s="217"/>
      <c r="AX34" s="219"/>
    </row>
    <row r="35" spans="1:50" ht="23.25" customHeight="1" x14ac:dyDescent="0.2">
      <c r="A35" s="224" t="s">
        <v>386</v>
      </c>
      <c r="B35" s="225"/>
      <c r="C35" s="225"/>
      <c r="D35" s="225"/>
      <c r="E35" s="225"/>
      <c r="F35" s="226"/>
      <c r="G35" s="230" t="s">
        <v>623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9"/>
    </row>
    <row r="38" spans="1:50" ht="18.75"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2">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9"/>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2">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9"/>
    </row>
    <row r="80" spans="1:50" ht="18.75" hidden="1" customHeight="1" x14ac:dyDescent="0.2">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2">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2">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2">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2">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2">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2">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2">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2">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2">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2">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5">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37.5" customHeight="1" x14ac:dyDescent="0.2">
      <c r="A101" s="424"/>
      <c r="B101" s="425"/>
      <c r="C101" s="425"/>
      <c r="D101" s="425"/>
      <c r="E101" s="425"/>
      <c r="F101" s="426"/>
      <c r="G101" s="104" t="s">
        <v>579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578</v>
      </c>
      <c r="AC101" s="463"/>
      <c r="AD101" s="463"/>
      <c r="AE101" s="216">
        <v>12</v>
      </c>
      <c r="AF101" s="217"/>
      <c r="AG101" s="217"/>
      <c r="AH101" s="218"/>
      <c r="AI101" s="216">
        <v>8</v>
      </c>
      <c r="AJ101" s="217"/>
      <c r="AK101" s="217"/>
      <c r="AL101" s="218"/>
      <c r="AM101" s="216">
        <v>6</v>
      </c>
      <c r="AN101" s="217"/>
      <c r="AO101" s="217"/>
      <c r="AP101" s="218"/>
      <c r="AQ101" s="216" t="s">
        <v>632</v>
      </c>
      <c r="AR101" s="217"/>
      <c r="AS101" s="217"/>
      <c r="AT101" s="218"/>
      <c r="AU101" s="216" t="s">
        <v>632</v>
      </c>
      <c r="AV101" s="217"/>
      <c r="AW101" s="217"/>
      <c r="AX101" s="218"/>
    </row>
    <row r="102" spans="1:60" ht="37.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578</v>
      </c>
      <c r="AC102" s="463"/>
      <c r="AD102" s="463"/>
      <c r="AE102" s="420">
        <v>17</v>
      </c>
      <c r="AF102" s="420"/>
      <c r="AG102" s="420"/>
      <c r="AH102" s="420"/>
      <c r="AI102" s="420">
        <v>11</v>
      </c>
      <c r="AJ102" s="420"/>
      <c r="AK102" s="420"/>
      <c r="AL102" s="420"/>
      <c r="AM102" s="420">
        <v>7</v>
      </c>
      <c r="AN102" s="420"/>
      <c r="AO102" s="420"/>
      <c r="AP102" s="420"/>
      <c r="AQ102" s="271">
        <v>7</v>
      </c>
      <c r="AR102" s="272"/>
      <c r="AS102" s="272"/>
      <c r="AT102" s="317"/>
      <c r="AU102" s="271" t="s">
        <v>632</v>
      </c>
      <c r="AV102" s="272"/>
      <c r="AW102" s="272"/>
      <c r="AX102" s="317"/>
    </row>
    <row r="103" spans="1:60" ht="31.5" hidden="1"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2">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2">
      <c r="A116" s="441"/>
      <c r="B116" s="442"/>
      <c r="C116" s="442"/>
      <c r="D116" s="442"/>
      <c r="E116" s="442"/>
      <c r="F116" s="443"/>
      <c r="G116" s="392" t="s">
        <v>580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581</v>
      </c>
      <c r="AC116" s="465"/>
      <c r="AD116" s="466"/>
      <c r="AE116" s="420">
        <v>1.2</v>
      </c>
      <c r="AF116" s="420"/>
      <c r="AG116" s="420"/>
      <c r="AH116" s="420"/>
      <c r="AI116" s="420">
        <v>1.4</v>
      </c>
      <c r="AJ116" s="420"/>
      <c r="AK116" s="420"/>
      <c r="AL116" s="420"/>
      <c r="AM116" s="420">
        <v>1.2</v>
      </c>
      <c r="AN116" s="420"/>
      <c r="AO116" s="420"/>
      <c r="AP116" s="420"/>
      <c r="AQ116" s="216" t="s">
        <v>638</v>
      </c>
      <c r="AR116" s="217"/>
      <c r="AS116" s="217"/>
      <c r="AT116" s="217"/>
      <c r="AU116" s="217"/>
      <c r="AV116" s="217"/>
      <c r="AW116" s="217"/>
      <c r="AX116" s="219"/>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3" t="s">
        <v>582</v>
      </c>
      <c r="AF117" s="553"/>
      <c r="AG117" s="553"/>
      <c r="AH117" s="553"/>
      <c r="AI117" s="553" t="s">
        <v>583</v>
      </c>
      <c r="AJ117" s="553"/>
      <c r="AK117" s="553"/>
      <c r="AL117" s="553"/>
      <c r="AM117" s="553" t="s">
        <v>635</v>
      </c>
      <c r="AN117" s="553"/>
      <c r="AO117" s="553"/>
      <c r="AP117" s="553"/>
      <c r="AQ117" s="553" t="s">
        <v>638</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7" t="s">
        <v>413</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2">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75" customHeight="1" x14ac:dyDescent="0.2">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567</v>
      </c>
      <c r="AE702" s="345"/>
      <c r="AF702" s="345"/>
      <c r="AG702" s="384" t="s">
        <v>645</v>
      </c>
      <c r="AH702" s="385"/>
      <c r="AI702" s="385"/>
      <c r="AJ702" s="385"/>
      <c r="AK702" s="385"/>
      <c r="AL702" s="385"/>
      <c r="AM702" s="385"/>
      <c r="AN702" s="385"/>
      <c r="AO702" s="385"/>
      <c r="AP702" s="385"/>
      <c r="AQ702" s="385"/>
      <c r="AR702" s="385"/>
      <c r="AS702" s="385"/>
      <c r="AT702" s="385"/>
      <c r="AU702" s="385"/>
      <c r="AV702" s="385"/>
      <c r="AW702" s="385"/>
      <c r="AX702" s="386"/>
    </row>
    <row r="703" spans="1:50" ht="52.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567</v>
      </c>
      <c r="AE703" s="327"/>
      <c r="AF703" s="327"/>
      <c r="AG703" s="100" t="s">
        <v>639</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567</v>
      </c>
      <c r="AE704" s="782"/>
      <c r="AF704" s="782"/>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567</v>
      </c>
      <c r="AE705" s="714"/>
      <c r="AF705" s="714"/>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588</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567</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567</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567</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590</v>
      </c>
      <c r="AE713" s="327"/>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67.5" customHeight="1" x14ac:dyDescent="0.2">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567</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67.5" customHeight="1" x14ac:dyDescent="0.2">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567</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90"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567</v>
      </c>
      <c r="AE716" s="626"/>
      <c r="AF716" s="626"/>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67.5" customHeight="1" x14ac:dyDescent="0.2">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567</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567</v>
      </c>
      <c r="AE719" s="604"/>
      <c r="AF719" s="604"/>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4" t="s">
        <v>564</v>
      </c>
      <c r="D721" s="295"/>
      <c r="E721" s="295"/>
      <c r="F721" s="296"/>
      <c r="G721" s="285"/>
      <c r="H721" s="286"/>
      <c r="I721" s="82" t="str">
        <f>IF(OR(G721="　", G721=""), "", "-")</f>
        <v/>
      </c>
      <c r="J721" s="289">
        <v>146</v>
      </c>
      <c r="K721" s="289"/>
      <c r="L721" s="82" t="str">
        <f>IF(M721="","","-")</f>
        <v/>
      </c>
      <c r="M721" s="83"/>
      <c r="N721" s="302" t="s">
        <v>597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7"/>
      <c r="B722" s="778"/>
      <c r="C722" s="294" t="s">
        <v>564</v>
      </c>
      <c r="D722" s="295"/>
      <c r="E722" s="295"/>
      <c r="F722" s="296"/>
      <c r="G722" s="285"/>
      <c r="H722" s="286"/>
      <c r="I722" s="82" t="str">
        <f t="shared" ref="I722:I725" si="4">IF(OR(G722="　", G722=""), "", "-")</f>
        <v/>
      </c>
      <c r="J722" s="289">
        <v>149</v>
      </c>
      <c r="K722" s="289"/>
      <c r="L722" s="82" t="str">
        <f t="shared" ref="L722:L725" si="5">IF(M722="","","-")</f>
        <v/>
      </c>
      <c r="M722" s="83"/>
      <c r="N722" s="302" t="s">
        <v>598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5" customHeight="1" x14ac:dyDescent="0.2">
      <c r="A726" s="639" t="s">
        <v>48</v>
      </c>
      <c r="B726" s="801"/>
      <c r="C726" s="814" t="s">
        <v>53</v>
      </c>
      <c r="D726" s="836"/>
      <c r="E726" s="836"/>
      <c r="F726" s="837"/>
      <c r="G726" s="576" t="s">
        <v>600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5">
      <c r="A727" s="802"/>
      <c r="B727" s="803"/>
      <c r="C727" s="747" t="s">
        <v>57</v>
      </c>
      <c r="D727" s="748"/>
      <c r="E727" s="748"/>
      <c r="F727" s="749"/>
      <c r="G727" s="574" t="s">
        <v>601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642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138</v>
      </c>
      <c r="B731" s="799"/>
      <c r="C731" s="799"/>
      <c r="D731" s="799"/>
      <c r="E731" s="800"/>
      <c r="F731" s="728" t="s">
        <v>643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138</v>
      </c>
      <c r="B733" s="673"/>
      <c r="C733" s="673"/>
      <c r="D733" s="673"/>
      <c r="E733" s="674"/>
      <c r="F733" s="636" t="s">
        <v>644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624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7" t="s">
        <v>409</v>
      </c>
      <c r="B737" s="209"/>
      <c r="C737" s="209"/>
      <c r="D737" s="210"/>
      <c r="E737" s="988" t="s">
        <v>602</v>
      </c>
      <c r="F737" s="988"/>
      <c r="G737" s="988"/>
      <c r="H737" s="988"/>
      <c r="I737" s="988"/>
      <c r="J737" s="988"/>
      <c r="K737" s="988"/>
      <c r="L737" s="988"/>
      <c r="M737" s="988"/>
      <c r="N737" s="364" t="s">
        <v>404</v>
      </c>
      <c r="O737" s="364"/>
      <c r="P737" s="364"/>
      <c r="Q737" s="364"/>
      <c r="R737" s="988" t="s">
        <v>603</v>
      </c>
      <c r="S737" s="988"/>
      <c r="T737" s="988"/>
      <c r="U737" s="988"/>
      <c r="V737" s="988"/>
      <c r="W737" s="988"/>
      <c r="X737" s="988"/>
      <c r="Y737" s="988"/>
      <c r="Z737" s="988"/>
      <c r="AA737" s="364" t="s">
        <v>403</v>
      </c>
      <c r="AB737" s="364"/>
      <c r="AC737" s="364"/>
      <c r="AD737" s="364"/>
      <c r="AE737" s="988" t="s">
        <v>604</v>
      </c>
      <c r="AF737" s="988"/>
      <c r="AG737" s="988"/>
      <c r="AH737" s="988"/>
      <c r="AI737" s="988"/>
      <c r="AJ737" s="988"/>
      <c r="AK737" s="988"/>
      <c r="AL737" s="988"/>
      <c r="AM737" s="988"/>
      <c r="AN737" s="364" t="s">
        <v>402</v>
      </c>
      <c r="AO737" s="364"/>
      <c r="AP737" s="364"/>
      <c r="AQ737" s="364"/>
      <c r="AR737" s="994" t="s">
        <v>605</v>
      </c>
      <c r="AS737" s="995"/>
      <c r="AT737" s="995"/>
      <c r="AU737" s="995"/>
      <c r="AV737" s="995"/>
      <c r="AW737" s="995"/>
      <c r="AX737" s="996"/>
      <c r="AY737" s="88"/>
      <c r="AZ737" s="88"/>
    </row>
    <row r="738" spans="1:52" ht="24.75" customHeight="1" x14ac:dyDescent="0.2">
      <c r="A738" s="987" t="s">
        <v>401</v>
      </c>
      <c r="B738" s="209"/>
      <c r="C738" s="209"/>
      <c r="D738" s="210"/>
      <c r="E738" s="988" t="s">
        <v>606</v>
      </c>
      <c r="F738" s="988"/>
      <c r="G738" s="988"/>
      <c r="H738" s="988"/>
      <c r="I738" s="988"/>
      <c r="J738" s="988"/>
      <c r="K738" s="988"/>
      <c r="L738" s="988"/>
      <c r="M738" s="988"/>
      <c r="N738" s="364" t="s">
        <v>400</v>
      </c>
      <c r="O738" s="364"/>
      <c r="P738" s="364"/>
      <c r="Q738" s="364"/>
      <c r="R738" s="988" t="s">
        <v>607</v>
      </c>
      <c r="S738" s="988"/>
      <c r="T738" s="988"/>
      <c r="U738" s="988"/>
      <c r="V738" s="988"/>
      <c r="W738" s="988"/>
      <c r="X738" s="988"/>
      <c r="Y738" s="988"/>
      <c r="Z738" s="988"/>
      <c r="AA738" s="364" t="s">
        <v>399</v>
      </c>
      <c r="AB738" s="364"/>
      <c r="AC738" s="364"/>
      <c r="AD738" s="364"/>
      <c r="AE738" s="988" t="s">
        <v>608</v>
      </c>
      <c r="AF738" s="988"/>
      <c r="AG738" s="988"/>
      <c r="AH738" s="988"/>
      <c r="AI738" s="988"/>
      <c r="AJ738" s="988"/>
      <c r="AK738" s="988"/>
      <c r="AL738" s="988"/>
      <c r="AM738" s="988"/>
      <c r="AN738" s="364" t="s">
        <v>398</v>
      </c>
      <c r="AO738" s="364"/>
      <c r="AP738" s="364"/>
      <c r="AQ738" s="364"/>
      <c r="AR738" s="994" t="s">
        <v>609</v>
      </c>
      <c r="AS738" s="995"/>
      <c r="AT738" s="995"/>
      <c r="AU738" s="995"/>
      <c r="AV738" s="995"/>
      <c r="AW738" s="995"/>
      <c r="AX738" s="996"/>
    </row>
    <row r="739" spans="1:52" ht="24.75" customHeight="1" x14ac:dyDescent="0.2">
      <c r="A739" s="987" t="s">
        <v>397</v>
      </c>
      <c r="B739" s="209"/>
      <c r="C739" s="209"/>
      <c r="D739" s="210"/>
      <c r="E739" s="988" t="s">
        <v>610</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5">
      <c r="A740" s="969" t="s">
        <v>421</v>
      </c>
      <c r="B740" s="970"/>
      <c r="C740" s="970"/>
      <c r="D740" s="971"/>
      <c r="E740" s="972" t="s">
        <v>564</v>
      </c>
      <c r="F740" s="973"/>
      <c r="G740" s="973"/>
      <c r="H740" s="92" t="str">
        <f>IF(E740="", "", "(")</f>
        <v>(</v>
      </c>
      <c r="I740" s="973"/>
      <c r="J740" s="973"/>
      <c r="K740" s="92" t="str">
        <f>IF(OR(I740="　", I740=""), "", "-")</f>
        <v/>
      </c>
      <c r="L740" s="974">
        <v>151</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x14ac:dyDescent="0.2">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x14ac:dyDescent="0.2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392</v>
      </c>
      <c r="B780" s="628"/>
      <c r="C780" s="628"/>
      <c r="D780" s="628"/>
      <c r="E780" s="628"/>
      <c r="F780" s="629"/>
      <c r="G780" s="594" t="s">
        <v>633</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2">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
      <c r="A782" s="630"/>
      <c r="B782" s="631"/>
      <c r="C782" s="631"/>
      <c r="D782" s="631"/>
      <c r="E782" s="631"/>
      <c r="F782" s="632"/>
      <c r="G782" s="669" t="s">
        <v>625</v>
      </c>
      <c r="H782" s="670"/>
      <c r="I782" s="670"/>
      <c r="J782" s="670"/>
      <c r="K782" s="671"/>
      <c r="L782" s="663" t="s">
        <v>630</v>
      </c>
      <c r="M782" s="664"/>
      <c r="N782" s="664"/>
      <c r="O782" s="664"/>
      <c r="P782" s="664"/>
      <c r="Q782" s="664"/>
      <c r="R782" s="664"/>
      <c r="S782" s="664"/>
      <c r="T782" s="664"/>
      <c r="U782" s="664"/>
      <c r="V782" s="664"/>
      <c r="W782" s="664"/>
      <c r="X782" s="665"/>
      <c r="Y782" s="387">
        <v>1.1000000000000001</v>
      </c>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2">
      <c r="A783" s="630"/>
      <c r="B783" s="631"/>
      <c r="C783" s="631"/>
      <c r="D783" s="631"/>
      <c r="E783" s="631"/>
      <c r="F783" s="632"/>
      <c r="G783" s="605" t="s">
        <v>626</v>
      </c>
      <c r="H783" s="606"/>
      <c r="I783" s="606"/>
      <c r="J783" s="606"/>
      <c r="K783" s="607"/>
      <c r="L783" s="597" t="s">
        <v>630</v>
      </c>
      <c r="M783" s="598"/>
      <c r="N783" s="598"/>
      <c r="O783" s="598"/>
      <c r="P783" s="598"/>
      <c r="Q783" s="598"/>
      <c r="R783" s="598"/>
      <c r="S783" s="598"/>
      <c r="T783" s="598"/>
      <c r="U783" s="598"/>
      <c r="V783" s="598"/>
      <c r="W783" s="598"/>
      <c r="X783" s="599"/>
      <c r="Y783" s="600">
        <v>0.1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t="s">
        <v>627</v>
      </c>
      <c r="H784" s="606"/>
      <c r="I784" s="606"/>
      <c r="J784" s="606"/>
      <c r="K784" s="607"/>
      <c r="L784" s="597" t="s">
        <v>631</v>
      </c>
      <c r="M784" s="598"/>
      <c r="N784" s="598"/>
      <c r="O784" s="598"/>
      <c r="P784" s="598"/>
      <c r="Q784" s="598"/>
      <c r="R784" s="598"/>
      <c r="S784" s="598"/>
      <c r="T784" s="598"/>
      <c r="U784" s="598"/>
      <c r="V784" s="598"/>
      <c r="W784" s="598"/>
      <c r="X784" s="599"/>
      <c r="Y784" s="600">
        <v>0.2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t="s">
        <v>628</v>
      </c>
      <c r="H785" s="606"/>
      <c r="I785" s="606"/>
      <c r="J785" s="606"/>
      <c r="K785" s="607"/>
      <c r="L785" s="597" t="s">
        <v>629</v>
      </c>
      <c r="M785" s="598"/>
      <c r="N785" s="598"/>
      <c r="O785" s="598"/>
      <c r="P785" s="598"/>
      <c r="Q785" s="598"/>
      <c r="R785" s="598"/>
      <c r="S785" s="598"/>
      <c r="T785" s="598"/>
      <c r="U785" s="598"/>
      <c r="V785" s="598"/>
      <c r="W785" s="598"/>
      <c r="X785" s="599"/>
      <c r="Y785" s="600">
        <v>0.6</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2</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2">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2">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2">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2">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2">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5">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2">
      <c r="A838" s="375">
        <v>1</v>
      </c>
      <c r="B838" s="375">
        <v>1</v>
      </c>
      <c r="C838" s="360" t="s">
        <v>619</v>
      </c>
      <c r="D838" s="346"/>
      <c r="E838" s="346"/>
      <c r="F838" s="346"/>
      <c r="G838" s="346"/>
      <c r="H838" s="346"/>
      <c r="I838" s="346"/>
      <c r="J838" s="347">
        <v>7120005008524</v>
      </c>
      <c r="K838" s="348"/>
      <c r="L838" s="348"/>
      <c r="M838" s="348"/>
      <c r="N838" s="348"/>
      <c r="O838" s="348"/>
      <c r="P838" s="361" t="s">
        <v>622</v>
      </c>
      <c r="Q838" s="349"/>
      <c r="R838" s="349"/>
      <c r="S838" s="349"/>
      <c r="T838" s="349"/>
      <c r="U838" s="349"/>
      <c r="V838" s="349"/>
      <c r="W838" s="349"/>
      <c r="X838" s="349"/>
      <c r="Y838" s="350">
        <v>2</v>
      </c>
      <c r="Z838" s="351"/>
      <c r="AA838" s="351"/>
      <c r="AB838" s="352"/>
      <c r="AC838" s="362" t="s">
        <v>611</v>
      </c>
      <c r="AD838" s="370"/>
      <c r="AE838" s="370"/>
      <c r="AF838" s="370"/>
      <c r="AG838" s="370"/>
      <c r="AH838" s="371" t="s">
        <v>612</v>
      </c>
      <c r="AI838" s="372"/>
      <c r="AJ838" s="372"/>
      <c r="AK838" s="372"/>
      <c r="AL838" s="356" t="s">
        <v>612</v>
      </c>
      <c r="AM838" s="357"/>
      <c r="AN838" s="357"/>
      <c r="AO838" s="358"/>
      <c r="AP838" s="359" t="s">
        <v>612</v>
      </c>
      <c r="AQ838" s="359"/>
      <c r="AR838" s="359"/>
      <c r="AS838" s="359"/>
      <c r="AT838" s="359"/>
      <c r="AU838" s="359"/>
      <c r="AV838" s="359"/>
      <c r="AW838" s="359"/>
      <c r="AX838" s="359"/>
    </row>
    <row r="839" spans="1:50" ht="30" customHeight="1" x14ac:dyDescent="0.2">
      <c r="A839" s="375">
        <v>2</v>
      </c>
      <c r="B839" s="375">
        <v>1</v>
      </c>
      <c r="C839" s="360" t="s">
        <v>618</v>
      </c>
      <c r="D839" s="346"/>
      <c r="E839" s="346"/>
      <c r="F839" s="346"/>
      <c r="G839" s="346"/>
      <c r="H839" s="346"/>
      <c r="I839" s="346"/>
      <c r="J839" s="347">
        <v>6120005015224</v>
      </c>
      <c r="K839" s="348"/>
      <c r="L839" s="348"/>
      <c r="M839" s="348"/>
      <c r="N839" s="348"/>
      <c r="O839" s="348"/>
      <c r="P839" s="361" t="s">
        <v>622</v>
      </c>
      <c r="Q839" s="349"/>
      <c r="R839" s="349"/>
      <c r="S839" s="349"/>
      <c r="T839" s="349"/>
      <c r="U839" s="349"/>
      <c r="V839" s="349"/>
      <c r="W839" s="349"/>
      <c r="X839" s="349"/>
      <c r="Y839" s="350">
        <v>1.6</v>
      </c>
      <c r="Z839" s="351"/>
      <c r="AA839" s="351"/>
      <c r="AB839" s="352"/>
      <c r="AC839" s="362" t="s">
        <v>611</v>
      </c>
      <c r="AD839" s="362"/>
      <c r="AE839" s="362"/>
      <c r="AF839" s="362"/>
      <c r="AG839" s="362"/>
      <c r="AH839" s="371" t="s">
        <v>612</v>
      </c>
      <c r="AI839" s="372"/>
      <c r="AJ839" s="372"/>
      <c r="AK839" s="372"/>
      <c r="AL839" s="356" t="s">
        <v>612</v>
      </c>
      <c r="AM839" s="357"/>
      <c r="AN839" s="357"/>
      <c r="AO839" s="358"/>
      <c r="AP839" s="359" t="s">
        <v>615</v>
      </c>
      <c r="AQ839" s="359"/>
      <c r="AR839" s="359"/>
      <c r="AS839" s="359"/>
      <c r="AT839" s="359"/>
      <c r="AU839" s="359"/>
      <c r="AV839" s="359"/>
      <c r="AW839" s="359"/>
      <c r="AX839" s="359"/>
    </row>
    <row r="840" spans="1:50" ht="30" customHeight="1" x14ac:dyDescent="0.2">
      <c r="A840" s="375">
        <v>3</v>
      </c>
      <c r="B840" s="375">
        <v>1</v>
      </c>
      <c r="C840" s="360" t="s">
        <v>617</v>
      </c>
      <c r="D840" s="346"/>
      <c r="E840" s="346"/>
      <c r="F840" s="346"/>
      <c r="G840" s="346"/>
      <c r="H840" s="346"/>
      <c r="I840" s="346"/>
      <c r="J840" s="347">
        <v>5010005005988</v>
      </c>
      <c r="K840" s="348"/>
      <c r="L840" s="348"/>
      <c r="M840" s="348"/>
      <c r="N840" s="348"/>
      <c r="O840" s="348"/>
      <c r="P840" s="361" t="s">
        <v>621</v>
      </c>
      <c r="Q840" s="349"/>
      <c r="R840" s="349"/>
      <c r="S840" s="349"/>
      <c r="T840" s="349"/>
      <c r="U840" s="349"/>
      <c r="V840" s="349"/>
      <c r="W840" s="349"/>
      <c r="X840" s="349"/>
      <c r="Y840" s="350">
        <v>1</v>
      </c>
      <c r="Z840" s="351"/>
      <c r="AA840" s="351"/>
      <c r="AB840" s="352"/>
      <c r="AC840" s="362" t="s">
        <v>611</v>
      </c>
      <c r="AD840" s="362"/>
      <c r="AE840" s="362"/>
      <c r="AF840" s="362"/>
      <c r="AG840" s="362"/>
      <c r="AH840" s="354" t="s">
        <v>612</v>
      </c>
      <c r="AI840" s="355"/>
      <c r="AJ840" s="355"/>
      <c r="AK840" s="355"/>
      <c r="AL840" s="356" t="s">
        <v>614</v>
      </c>
      <c r="AM840" s="357"/>
      <c r="AN840" s="357"/>
      <c r="AO840" s="358"/>
      <c r="AP840" s="359" t="s">
        <v>612</v>
      </c>
      <c r="AQ840" s="359"/>
      <c r="AR840" s="359"/>
      <c r="AS840" s="359"/>
      <c r="AT840" s="359"/>
      <c r="AU840" s="359"/>
      <c r="AV840" s="359"/>
      <c r="AW840" s="359"/>
      <c r="AX840" s="359"/>
    </row>
    <row r="841" spans="1:50" ht="45" customHeight="1" x14ac:dyDescent="0.2">
      <c r="A841" s="375">
        <v>4</v>
      </c>
      <c r="B841" s="375">
        <v>1</v>
      </c>
      <c r="C841" s="360" t="s">
        <v>637</v>
      </c>
      <c r="D841" s="346"/>
      <c r="E841" s="346"/>
      <c r="F841" s="346"/>
      <c r="G841" s="346"/>
      <c r="H841" s="346"/>
      <c r="I841" s="346"/>
      <c r="J841" s="347">
        <v>3011105001755</v>
      </c>
      <c r="K841" s="348"/>
      <c r="L841" s="348"/>
      <c r="M841" s="348"/>
      <c r="N841" s="348"/>
      <c r="O841" s="348"/>
      <c r="P841" s="361" t="s">
        <v>621</v>
      </c>
      <c r="Q841" s="349"/>
      <c r="R841" s="349"/>
      <c r="S841" s="349"/>
      <c r="T841" s="349"/>
      <c r="U841" s="349"/>
      <c r="V841" s="349"/>
      <c r="W841" s="349"/>
      <c r="X841" s="349"/>
      <c r="Y841" s="350">
        <v>0.9</v>
      </c>
      <c r="Z841" s="351"/>
      <c r="AA841" s="351"/>
      <c r="AB841" s="352"/>
      <c r="AC841" s="362" t="s">
        <v>611</v>
      </c>
      <c r="AD841" s="362"/>
      <c r="AE841" s="362"/>
      <c r="AF841" s="362"/>
      <c r="AG841" s="362"/>
      <c r="AH841" s="354" t="s">
        <v>612</v>
      </c>
      <c r="AI841" s="355"/>
      <c r="AJ841" s="355"/>
      <c r="AK841" s="355"/>
      <c r="AL841" s="356" t="s">
        <v>612</v>
      </c>
      <c r="AM841" s="357"/>
      <c r="AN841" s="357"/>
      <c r="AO841" s="358"/>
      <c r="AP841" s="359" t="s">
        <v>612</v>
      </c>
      <c r="AQ841" s="359"/>
      <c r="AR841" s="359"/>
      <c r="AS841" s="359"/>
      <c r="AT841" s="359"/>
      <c r="AU841" s="359"/>
      <c r="AV841" s="359"/>
      <c r="AW841" s="359"/>
      <c r="AX841" s="359"/>
    </row>
    <row r="842" spans="1:50" ht="30" customHeight="1" x14ac:dyDescent="0.2">
      <c r="A842" s="375">
        <v>5</v>
      </c>
      <c r="B842" s="375">
        <v>1</v>
      </c>
      <c r="C842" s="360" t="s">
        <v>616</v>
      </c>
      <c r="D842" s="346"/>
      <c r="E842" s="346"/>
      <c r="F842" s="346"/>
      <c r="G842" s="346"/>
      <c r="H842" s="346"/>
      <c r="I842" s="346"/>
      <c r="J842" s="347">
        <v>1010905001009</v>
      </c>
      <c r="K842" s="348"/>
      <c r="L842" s="348"/>
      <c r="M842" s="348"/>
      <c r="N842" s="348"/>
      <c r="O842" s="348"/>
      <c r="P842" s="361" t="s">
        <v>621</v>
      </c>
      <c r="Q842" s="349"/>
      <c r="R842" s="349"/>
      <c r="S842" s="349"/>
      <c r="T842" s="349"/>
      <c r="U842" s="349"/>
      <c r="V842" s="349"/>
      <c r="W842" s="349"/>
      <c r="X842" s="349"/>
      <c r="Y842" s="350">
        <v>0.8</v>
      </c>
      <c r="Z842" s="351"/>
      <c r="AA842" s="351"/>
      <c r="AB842" s="352"/>
      <c r="AC842" s="353" t="s">
        <v>611</v>
      </c>
      <c r="AD842" s="353"/>
      <c r="AE842" s="353"/>
      <c r="AF842" s="353"/>
      <c r="AG842" s="353"/>
      <c r="AH842" s="354" t="s">
        <v>612</v>
      </c>
      <c r="AI842" s="355"/>
      <c r="AJ842" s="355"/>
      <c r="AK842" s="355"/>
      <c r="AL842" s="356" t="s">
        <v>612</v>
      </c>
      <c r="AM842" s="357"/>
      <c r="AN842" s="357"/>
      <c r="AO842" s="358"/>
      <c r="AP842" s="359" t="s">
        <v>612</v>
      </c>
      <c r="AQ842" s="359"/>
      <c r="AR842" s="359"/>
      <c r="AS842" s="359"/>
      <c r="AT842" s="359"/>
      <c r="AU842" s="359"/>
      <c r="AV842" s="359"/>
      <c r="AW842" s="359"/>
      <c r="AX842" s="359"/>
    </row>
    <row r="843" spans="1:50" ht="30" customHeight="1" x14ac:dyDescent="0.2">
      <c r="A843" s="375">
        <v>6</v>
      </c>
      <c r="B843" s="375">
        <v>1</v>
      </c>
      <c r="C843" s="360" t="s">
        <v>620</v>
      </c>
      <c r="D843" s="346"/>
      <c r="E843" s="346"/>
      <c r="F843" s="346"/>
      <c r="G843" s="346"/>
      <c r="H843" s="346"/>
      <c r="I843" s="346"/>
      <c r="J843" s="347">
        <v>4010005016318</v>
      </c>
      <c r="K843" s="348"/>
      <c r="L843" s="348"/>
      <c r="M843" s="348"/>
      <c r="N843" s="348"/>
      <c r="O843" s="348"/>
      <c r="P843" s="361" t="s">
        <v>622</v>
      </c>
      <c r="Q843" s="349"/>
      <c r="R843" s="349"/>
      <c r="S843" s="349"/>
      <c r="T843" s="349"/>
      <c r="U843" s="349"/>
      <c r="V843" s="349"/>
      <c r="W843" s="349"/>
      <c r="X843" s="349"/>
      <c r="Y843" s="350">
        <v>0.7</v>
      </c>
      <c r="Z843" s="351"/>
      <c r="AA843" s="351"/>
      <c r="AB843" s="352"/>
      <c r="AC843" s="353" t="s">
        <v>611</v>
      </c>
      <c r="AD843" s="353"/>
      <c r="AE843" s="353"/>
      <c r="AF843" s="353"/>
      <c r="AG843" s="353"/>
      <c r="AH843" s="354" t="s">
        <v>613</v>
      </c>
      <c r="AI843" s="355"/>
      <c r="AJ843" s="355"/>
      <c r="AK843" s="355"/>
      <c r="AL843" s="356" t="s">
        <v>612</v>
      </c>
      <c r="AM843" s="357"/>
      <c r="AN843" s="357"/>
      <c r="AO843" s="358"/>
      <c r="AP843" s="359" t="s">
        <v>612</v>
      </c>
      <c r="AQ843" s="359"/>
      <c r="AR843" s="359"/>
      <c r="AS843" s="359"/>
      <c r="AT843" s="359"/>
      <c r="AU843" s="359"/>
      <c r="AV843" s="359"/>
      <c r="AW843" s="359"/>
      <c r="AX843" s="359"/>
    </row>
    <row r="844" spans="1:50" ht="30"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60"/>
      <c r="D845" s="346"/>
      <c r="E845" s="346"/>
      <c r="F845" s="346"/>
      <c r="G845" s="346"/>
      <c r="H845" s="346"/>
      <c r="I845" s="346"/>
      <c r="J845" s="347"/>
      <c r="K845" s="348"/>
      <c r="L845" s="348"/>
      <c r="M845" s="348"/>
      <c r="N845" s="348"/>
      <c r="O845" s="348"/>
      <c r="P845" s="361"/>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60"/>
      <c r="D846" s="346"/>
      <c r="E846" s="346"/>
      <c r="F846" s="346"/>
      <c r="G846" s="346"/>
      <c r="H846" s="346"/>
      <c r="I846" s="346"/>
      <c r="J846" s="347"/>
      <c r="K846" s="348"/>
      <c r="L846" s="348"/>
      <c r="M846" s="348"/>
      <c r="N846" s="348"/>
      <c r="O846" s="348"/>
      <c r="P846" s="361"/>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83">
    <cfRule type="expression" dxfId="2805" priority="13891">
      <formula>IF(RIGHT(TEXT(Y783,"0.#"),1)=".",FALSE,TRUE)</formula>
    </cfRule>
    <cfRule type="expression" dxfId="2804" priority="13892">
      <formula>IF(RIGHT(TEXT(Y783,"0.#"),1)=".",TRUE,FALSE)</formula>
    </cfRule>
  </conditionalFormatting>
  <conditionalFormatting sqref="Y792">
    <cfRule type="expression" dxfId="2803" priority="13887">
      <formula>IF(RIGHT(TEXT(Y792,"0.#"),1)=".",FALSE,TRUE)</formula>
    </cfRule>
    <cfRule type="expression" dxfId="2802" priority="13888">
      <formula>IF(RIGHT(TEXT(Y792,"0.#"),1)=".",TRUE,FALSE)</formula>
    </cfRule>
  </conditionalFormatting>
  <conditionalFormatting sqref="Y823:Y830 Y821 Y810:Y817 Y808 Y797:Y804 Y795">
    <cfRule type="expression" dxfId="2801" priority="13669">
      <formula>IF(RIGHT(TEXT(Y795,"0.#"),1)=".",FALSE,TRUE)</formula>
    </cfRule>
    <cfRule type="expression" dxfId="2800" priority="13670">
      <formula>IF(RIGHT(TEXT(Y795,"0.#"),1)=".",TRUE,FALSE)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84:Y791 Y782">
    <cfRule type="expression" dxfId="2793" priority="13693">
      <formula>IF(RIGHT(TEXT(Y782,"0.#"),1)=".",FALSE,TRUE)</formula>
    </cfRule>
    <cfRule type="expression" dxfId="2792" priority="13694">
      <formula>IF(RIGHT(TEXT(Y782,"0.#"),1)=".",TRUE,FALSE)</formula>
    </cfRule>
  </conditionalFormatting>
  <conditionalFormatting sqref="AU783">
    <cfRule type="expression" dxfId="2791" priority="13691">
      <formula>IF(RIGHT(TEXT(AU783,"0.#"),1)=".",FALSE,TRUE)</formula>
    </cfRule>
    <cfRule type="expression" dxfId="2790" priority="13692">
      <formula>IF(RIGHT(TEXT(AU783,"0.#"),1)=".",TRUE,FALSE)</formula>
    </cfRule>
  </conditionalFormatting>
  <conditionalFormatting sqref="AU792">
    <cfRule type="expression" dxfId="2789" priority="13689">
      <formula>IF(RIGHT(TEXT(AU792,"0.#"),1)=".",FALSE,TRUE)</formula>
    </cfRule>
    <cfRule type="expression" dxfId="2788" priority="13690">
      <formula>IF(RIGHT(TEXT(AU792,"0.#"),1)=".",TRUE,FALSE)</formula>
    </cfRule>
  </conditionalFormatting>
  <conditionalFormatting sqref="AU784:AU791 AU782">
    <cfRule type="expression" dxfId="2787" priority="13687">
      <formula>IF(RIGHT(TEXT(AU782,"0.#"),1)=".",FALSE,TRUE)</formula>
    </cfRule>
    <cfRule type="expression" dxfId="2786" priority="13688">
      <formula>IF(RIGHT(TEXT(AU782,"0.#"),1)=".",TRUE,FALSE)</formula>
    </cfRule>
  </conditionalFormatting>
  <conditionalFormatting sqref="Y822 Y809 Y796">
    <cfRule type="expression" dxfId="2785" priority="13673">
      <formula>IF(RIGHT(TEXT(Y796,"0.#"),1)=".",FALSE,TRUE)</formula>
    </cfRule>
    <cfRule type="expression" dxfId="2784" priority="13674">
      <formula>IF(RIGHT(TEXT(Y796,"0.#"),1)=".",TRUE,FALSE)</formula>
    </cfRule>
  </conditionalFormatting>
  <conditionalFormatting sqref="Y831 Y818 Y805">
    <cfRule type="expression" dxfId="2783" priority="13671">
      <formula>IF(RIGHT(TEXT(Y805,"0.#"),1)=".",FALSE,TRUE)</formula>
    </cfRule>
    <cfRule type="expression" dxfId="2782" priority="13672">
      <formula>IF(RIGHT(TEXT(Y805,"0.#"),1)=".",TRUE,FALSE)</formula>
    </cfRule>
  </conditionalFormatting>
  <conditionalFormatting sqref="AU822 AU809 AU796">
    <cfRule type="expression" dxfId="2781" priority="13667">
      <formula>IF(RIGHT(TEXT(AU796,"0.#"),1)=".",FALSE,TRUE)</formula>
    </cfRule>
    <cfRule type="expression" dxfId="2780" priority="13668">
      <formula>IF(RIGHT(TEXT(AU796,"0.#"),1)=".",TRUE,FALSE)</formula>
    </cfRule>
  </conditionalFormatting>
  <conditionalFormatting sqref="AU831 AU818 AU805">
    <cfRule type="expression" dxfId="2779" priority="13665">
      <formula>IF(RIGHT(TEXT(AU805,"0.#"),1)=".",FALSE,TRUE)</formula>
    </cfRule>
    <cfRule type="expression" dxfId="2778" priority="13666">
      <formula>IF(RIGHT(TEXT(AU805,"0.#"),1)=".",TRUE,FALSE)</formula>
    </cfRule>
  </conditionalFormatting>
  <conditionalFormatting sqref="AU823:AU830 AU821 AU810:AU817 AU808 AU797:AU804 AU795">
    <cfRule type="expression" dxfId="2777" priority="13663">
      <formula>IF(RIGHT(TEXT(AU795,"0.#"),1)=".",FALSE,TRUE)</formula>
    </cfRule>
    <cfRule type="expression" dxfId="2776" priority="13664">
      <formula>IF(RIGHT(TEXT(AU795,"0.#"),1)=".",TRUE,FALSE)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0:AO867">
    <cfRule type="expression" dxfId="2511" priority="6641">
      <formula>IF(AND(AL840&gt;=0, RIGHT(TEXT(AL840,"0.#"),1)&lt;&gt;"."),TRUE,FALSE)</formula>
    </cfRule>
    <cfRule type="expression" dxfId="2510" priority="6642">
      <formula>IF(AND(AL840&gt;=0, RIGHT(TEXT(AL840,"0.#"),1)="."),TRUE,FALSE)</formula>
    </cfRule>
    <cfRule type="expression" dxfId="2509" priority="6643">
      <formula>IF(AND(AL840&lt;0, RIGHT(TEXT(AL840,"0.#"),1)&lt;&gt;"."),TRUE,FALSE)</formula>
    </cfRule>
    <cfRule type="expression" dxfId="2508" priority="6644">
      <formula>IF(AND(AL840&lt;0, RIGHT(TEXT(AL840,"0.#"),1)="."),TRUE,FALSE)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7:Y867 Y844">
    <cfRule type="expression" dxfId="2437" priority="2969">
      <formula>IF(RIGHT(TEXT(Y844,"0.#"),1)=".",FALSE,TRUE)</formula>
    </cfRule>
    <cfRule type="expression" dxfId="2436" priority="2970">
      <formula>IF(RIGHT(TEXT(Y844,"0.#"),1)=".",TRUE,FALSE)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3:AO1132">
    <cfRule type="expression" dxfId="2407" priority="2875">
      <formula>IF(AND(AL1103&gt;=0, RIGHT(TEXT(AL1103,"0.#"),1)&lt;&gt;"."),TRUE,FALSE)</formula>
    </cfRule>
    <cfRule type="expression" dxfId="2406" priority="2876">
      <formula>IF(AND(AL1103&gt;=0, RIGHT(TEXT(AL1103,"0.#"),1)="."),TRUE,FALSE)</formula>
    </cfRule>
    <cfRule type="expression" dxfId="2405" priority="2877">
      <formula>IF(AND(AL1103&lt;0, RIGHT(TEXT(AL1103,"0.#"),1)&lt;&gt;"."),TRUE,FALSE)</formula>
    </cfRule>
    <cfRule type="expression" dxfId="2404" priority="2878">
      <formula>IF(AND(AL1103&lt;0, RIGHT(TEXT(AL1103,"0.#"),1)="."),TRUE,FALSE)</formula>
    </cfRule>
  </conditionalFormatting>
  <conditionalFormatting sqref="Y1103:Y1132">
    <cfRule type="expression" dxfId="2403" priority="2873">
      <formula>IF(RIGHT(TEXT(Y1103,"0.#"),1)=".",FALSE,TRUE)</formula>
    </cfRule>
    <cfRule type="expression" dxfId="2402" priority="2874">
      <formula>IF(RIGHT(TEXT(Y1103,"0.#"),1)=".",TRUE,FALSE)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8:AO839">
    <cfRule type="expression" dxfId="2393" priority="2827">
      <formula>IF(AND(AL838&gt;=0, RIGHT(TEXT(AL838,"0.#"),1)&lt;&gt;"."),TRUE,FALSE)</formula>
    </cfRule>
    <cfRule type="expression" dxfId="2392" priority="2828">
      <formula>IF(AND(AL838&gt;=0, RIGHT(TEXT(AL838,"0.#"),1)="."),TRUE,FALSE)</formula>
    </cfRule>
    <cfRule type="expression" dxfId="2391" priority="2829">
      <formula>IF(AND(AL838&lt;0, RIGHT(TEXT(AL838,"0.#"),1)&lt;&gt;"."),TRUE,FALSE)</formula>
    </cfRule>
    <cfRule type="expression" dxfId="2390" priority="2830">
      <formula>IF(AND(AL838&lt;0, RIGHT(TEXT(AL838,"0.#"),1)="."),TRUE,FALSE)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5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3"/>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5"/>
    <row r="55" spans="1:50" ht="30" customHeight="1" x14ac:dyDescent="0.2">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5"/>
    <row r="108" spans="1:50" ht="30" customHeight="1" x14ac:dyDescent="0.2">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5"/>
    <row r="161" spans="1:50" ht="30" customHeight="1" x14ac:dyDescent="0.2">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5"/>
    <row r="214" spans="1:50" ht="30" customHeight="1" x14ac:dyDescent="0.2">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2020-05-27T14:50:52Z</cp:lastPrinted>
  <dcterms:created xsi:type="dcterms:W3CDTF">2012-03-13T00:50:25Z</dcterms:created>
  <dcterms:modified xsi:type="dcterms:W3CDTF">2020-10-22T07:36:42Z</dcterms:modified>
</cp:coreProperties>
</file>