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<sst xmlns="http://schemas.openxmlformats.org/spreadsheetml/2006/main" count="2876" uniqueCount="688">
  <si>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</si>
  <si>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</si>
  <si>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</si>
  <si>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</si>
  <si>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</si>
  <si>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</si>
  <si>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</si>
  <si>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</si>
  <si>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</si>
  <si>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</si>
  <si>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</si>
  <si>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</si>
  <si>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</si>
  <si>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</si>
  <si>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</si>
  <si>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</si>
  <si>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</si>
  <si>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</si>
  <si>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</si>
  <si>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</si>
  <si>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</si>
  <si>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</si>
  <si>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</si>
  <si>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</si>
  <si>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</si>
  <si>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</si>
  <si>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</si>
  <si>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</si>
  <si>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</si>
  <si>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</si>
  <si>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</si>
  <si>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</si>
  <si>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</si>
  <si>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</si>
  <si>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</si>
  <si>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</si>
  <si>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</si>
  <si>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</si>
  <si>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</si>
  <si>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</si>
  <si>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</si>
  <si>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</si>
  <si>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</si>
  <si>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</si>
  <si>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</si>
  <si>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</si>
  <si>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</si>
  <si>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</si>
  <si>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</si>
  <si>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</si>
  <si>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</si>
  <si>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</si>
  <si>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</si>
  <si>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</si>
  <si>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</si>
  <si>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</si>
  <si>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</si>
  <si>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</si>
  <si>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</si>
  <si>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</si>
  <si>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</si>
  <si>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</si>
  <si>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</si>
  <si>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</si>
  <si>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</si>
  <si>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</si>
  <si>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</si>
  <si>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</si>
  <si>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</si>
  <si>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</si>
  <si>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</si>
  <si>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</si>
  <si>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</si>
  <si>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</si>
  <si>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</si>
  <si>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</si>
  <si>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</si>
  <si>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</si>
  <si>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</si>
  <si>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</si>
  <si>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</si>
  <si>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</si>
  <si>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</si>
  <si>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</si>
  <si>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</si>
  <si>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</si>
  <si>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</si>
  <si>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</si>
  <si>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</si>
  <si>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</si>
  <si>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</si>
  <si>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</si>
  <si>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</si>
  <si>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</si>
  <si>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</si>
  <si>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</si>
  <si>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</si>
  <si>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</si>
  <si>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</si>
  <si>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</si>
  <si>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</si>
  <si>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</si>
  <si>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</si>
  <si>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</si>
  <si>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</si>
  <si>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</si>
  <si>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</si>
  <si>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</si>
  <si>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</si>
  <si>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</si>
  <si>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</si>
  <si>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</si>
  <si>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</si>
  <si>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</si>
  <si>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</si>
  <si>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</si>
  <si>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</si>
  <si>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</si>
  <si>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</si>
  <si>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</si>
  <si>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</si>
  <si>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</si>
  <si>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</si>
  <si>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</si>
  <si>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</si>
  <si>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</si>
  <si>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</si>
  <si>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</si>
  <si>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</si>
  <si>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</si>
  <si>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</si>
  <si>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</si>
  <si>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</si>
  <si>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</si>
  <si>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</si>
  <si>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</si>
  <si>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</si>
  <si>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</si>
  <si>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</si>
  <si>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</si>
  <si>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</si>
  <si>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</si>
  <si>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</si>
  <si>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</si>
  <si>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</si>
  <si>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</si>
  <si>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</si>
  <si>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</si>
  <si>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</si>
  <si>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</si>
  <si>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</si>
  <si>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</si>
  <si>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</si>
  <si>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</si>
  <si>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</si>
  <si>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</si>
  <si>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</si>
  <si>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</si>
  <si>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</si>
  <si>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</si>
  <si>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</si>
  <si>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</si>
  <si>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</si>
  <si>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</si>
  <si>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</si>
  <si>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</si>
  <si>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</si>
  <si>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</si>
  <si>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</si>
  <si>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</si>
  <si>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</si>
  <si>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</si>
  <si>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</si>
  <si>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</si>
  <si>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</si>
  <si>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</si>
  <si>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</si>
  <si>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</si>
  <si>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</si>
  <si>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</si>
  <si>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</si>
  <si>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</si>
  <si>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</si>
  <si>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</si>
  <si>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</si>
  <si>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</si>
  <si>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</si>
  <si>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</si>
  <si>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</si>
  <si>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</si>
  <si>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</si>
  <si>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</si>
  <si>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</si>
  <si>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</si>
  <si>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</si>
  <si>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</si>
  <si>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</si>
  <si>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</si>
  <si>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</si>
  <si>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</si>
  <si>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</si>
  <si>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</si>
  <si>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</si>
  <si>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</si>
  <si>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</si>
  <si>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</si>
  <si>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</si>
  <si>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</si>
  <si>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</si>
  <si>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</si>
  <si>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</si>
  <si>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</si>
  <si>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</si>
  <si>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</si>
  <si>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</si>
  <si>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</si>
  <si>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</si>
  <si>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</si>
  <si>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</si>
  <si>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</si>
  <si>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</si>
  <si>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</si>
  <si>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</si>
  <si>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</si>
  <si>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</si>
  <si>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</si>
  <si>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</si>
  <si>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</si>
  <si>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</si>
  <si>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</si>
  <si>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</si>
  <si>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</si>
  <si>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</si>
  <si>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</si>
  <si>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</si>
  <si>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</si>
  <si>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</si>
  <si>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</si>
  <si>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</si>
  <si>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</si>
  <si>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</si>
  <si>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</si>
  <si>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</si>
  <si>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</si>
  <si>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</si>
  <si>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</si>
  <si>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</si>
  <si>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</si>
  <si>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</si>
  <si>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</si>
  <si>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</si>
  <si>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</si>
  <si>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</si>
  <si>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</si>
  <si>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</si>
  <si>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</si>
  <si>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</si>
  <si>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</si>
  <si>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</si>
  <si>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</si>
  <si>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</si>
  <si>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</si>
  <si>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</si>
  <si>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</si>
  <si>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</si>
  <si>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</si>
  <si>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</si>
  <si>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</si>
  <si>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</si>
  <si>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</si>
  <si>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</si>
  <si>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</si>
  <si>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</si>
  <si>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</si>
  <si>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</si>
  <si>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</si>
  <si>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</si>
  <si>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</si>
  <si>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</si>
  <si>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</si>
  <si>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</si>
  <si>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</si>
  <si>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</si>
  <si>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</si>
  <si>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</si>
  <si>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</si>
  <si>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</si>
  <si>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</si>
  <si>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</si>
  <si>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</si>
  <si>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</si>
  <si>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</si>
  <si>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</si>
  <si>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</si>
  <si>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</si>
  <si>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</si>
  <si>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</si>
  <si>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</si>
  <si>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</si>
  <si>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</si>
  <si>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</si>
  <si>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</si>
  <si>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</si>
  <si>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</si>
  <si>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</si>
  <si>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</si>
  <si>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</si>
  <si>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</si>
  <si>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</si>
  <si>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</si>
  <si>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</si>
  <si>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</si>
  <si>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</si>
  <si>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</si>
  <si>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</si>
  <si>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</si>
  <si>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</si>
  <si>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</si>
  <si>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</si>
  <si>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</si>
  <si>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</si>
  <si>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</si>
  <si>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</si>
  <si>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</si>
  <si>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</si>
  <si>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</si>
  <si>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</si>
  <si>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</si>
  <si>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</si>
  <si>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</si>
  <si>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</si>
  <si>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</si>
  <si>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</si>
  <si>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</si>
  <si>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</si>
  <si>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</si>
  <si>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</si>
  <si>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</si>
  <si>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</si>
  <si>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</si>
  <si>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</si>
  <si>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</si>
  <si>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</si>
  <si>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</si>
  <si>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</si>
  <si>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</si>
  <si>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</si>
  <si>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</si>
  <si>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</si>
  <si>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</si>
  <si>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</si>
  <si>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</si>
  <si>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</si>
  <si>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</si>
  <si>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</si>
  <si>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</si>
  <si>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</si>
  <si>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</si>
  <si>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</si>
  <si>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</si>
  <si>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</si>
  <si>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</si>
  <si>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</si>
  <si>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</si>
  <si>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</si>
  <si>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</si>
  <si>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</si>
  <si>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</si>
  <si>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</si>
  <si>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</si>
  <si>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</si>
  <si>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</si>
  <si>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</si>
  <si>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</si>
  <si>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</si>
  <si>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</si>
  <si>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</si>
  <si>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</si>
  <si>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</si>
  <si>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</si>
  <si>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</si>
  <si>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</si>
  <si>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</si>
  <si>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</si>
  <si>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</si>
  <si>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</si>
  <si>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</si>
  <si>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</si>
  <si>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</si>
  <si>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</si>
  <si>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</si>
  <si>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</si>
  <si>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</si>
  <si>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</si>
  <si>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</si>
  <si>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</si>
  <si>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</si>
  <si>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</si>
  <si>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</si>
  <si>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</si>
  <si>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</si>
  <si>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</si>
  <si>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</si>
  <si>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</si>
  <si>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</si>
  <si>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</si>
  <si>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</si>
  <si>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</si>
  <si>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</si>
  <si>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</si>
  <si>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</si>
  <si>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</si>
  <si>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</si>
  <si>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</si>
  <si>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</si>
  <si>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</si>
  <si>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</si>
  <si>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</si>
  <si>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</si>
  <si>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</si>
  <si>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</si>
  <si>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</si>
  <si>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</si>
  <si>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</si>
  <si>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</si>
  <si>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</si>
  <si>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</si>
  <si>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</si>
  <si>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</si>
  <si>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</si>
  <si>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</si>
  <si>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</si>
  <si>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</si>
  <si>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</si>
  <si>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</si>
  <si>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</si>
  <si>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</si>
  <si>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</si>
  <si>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</si>
  <si>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</si>
  <si>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</si>
  <si>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</si>
  <si>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</si>
  <si>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</si>
  <si>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</si>
  <si>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</si>
  <si>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</si>
  <si>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</si>
  <si>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</si>
  <si>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</si>
  <si>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</si>
  <si>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</si>
  <si>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</si>
  <si>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</si>
  <si>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</si>
  <si>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</si>
  <si>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</si>
  <si>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</si>
  <si>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</si>
  <si>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</si>
  <si>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</si>
  <si>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</si>
  <si>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</si>
  <si>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</si>
  <si>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</si>
  <si>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</si>
  <si>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</si>
  <si>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</si>
  <si>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</si>
  <si>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</si>
  <si>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</si>
  <si>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</si>
  <si>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</si>
  <si>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</si>
  <si>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</si>
  <si>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</si>
  <si>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</si>
  <si>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</si>
  <si>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</si>
  <si>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</si>
  <si>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</si>
  <si>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</si>
  <si>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</si>
  <si>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</si>
  <si>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</si>
  <si>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</si>
  <si>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</si>
  <si>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</si>
  <si>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</si>
  <si>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</si>
  <si>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</si>
  <si>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</si>
  <si>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</si>
  <si>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</si>
  <si>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</si>
  <si>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</si>
  <si>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</si>
  <si>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</si>
  <si>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</si>
  <si>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</si>
  <si>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</si>
  <si>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</si>
  <si>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</si>
  <si>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</si>
  <si>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</si>
  <si>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</si>
  <si>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</si>
  <si>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</si>
  <si>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</si>
  <si>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</si>
  <si>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</si>
  <si>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</si>
  <si>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</si>
  <si>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</si>
  <si>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</si>
  <si>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</si>
  <si>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</si>
  <si>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</si>
  <si>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</si>
  <si>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</si>
  <si>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</si>
  <si>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</si>
  <si>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</si>
  <si>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</si>
  <si>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</si>
  <si>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</si>
  <si>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</si>
  <si>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</si>
  <si>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</si>
  <si>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</si>
  <si>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</si>
  <si>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</si>
  <si>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</si>
  <si>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</si>
  <si>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</si>
  <si>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</si>
  <si>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</si>
  <si>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</si>
  <si>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</si>
  <si>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</si>
  <si>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</si>
  <si>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</si>
  <si>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</si>
  <si>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</si>
  <si>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</si>
  <si>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</si>
  <si>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</si>
  <si>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</si>
  <si>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</si>
  <si>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</si>
  <si>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</si>
  <si>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</si>
  <si>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</si>
  <si>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</si>
  <si>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</si>
  <si>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</si>
  <si>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</si>
  <si>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</si>
  <si>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スポーツ外交推進事業</t>
    <phoneticPr fontId="5"/>
  </si>
  <si>
    <t>外務報道官・広報文化組織</t>
    <phoneticPr fontId="5"/>
  </si>
  <si>
    <t>人物交流室</t>
    <phoneticPr fontId="5"/>
  </si>
  <si>
    <t>室長　内田立国</t>
    <phoneticPr fontId="5"/>
  </si>
  <si>
    <t>外務省設置法第4条</t>
    <phoneticPr fontId="5"/>
  </si>
  <si>
    <t>スポーツを通じた国際貢献策「Sport for Tomorrow」
政府オリパラ基本方針（Ｈ27．11．27閣議決定）</t>
    <phoneticPr fontId="5"/>
  </si>
  <si>
    <t>○</t>
  </si>
  <si>
    <t>　2020年東京オリンピック・パラリンピック競技大会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rPh sb="22" eb="24">
      <t>キョウギ</t>
    </rPh>
    <rPh sb="24" eb="26">
      <t>タイカイ</t>
    </rPh>
    <phoneticPr fontId="5"/>
  </si>
  <si>
    <t>外務省</t>
  </si>
  <si>
    <t>招へい</t>
    <rPh sb="0" eb="1">
      <t>ショウ</t>
    </rPh>
    <phoneticPr fontId="5"/>
  </si>
  <si>
    <t>派遣</t>
    <rPh sb="0" eb="2">
      <t>ハケン</t>
    </rPh>
    <phoneticPr fontId="5"/>
  </si>
  <si>
    <t>器材輸送支援，引取料</t>
    <rPh sb="0" eb="2">
      <t>キザイ</t>
    </rPh>
    <rPh sb="2" eb="4">
      <t>ユソウ</t>
    </rPh>
    <rPh sb="4" eb="6">
      <t>シエン</t>
    </rPh>
    <rPh sb="7" eb="9">
      <t>ヒキトリ</t>
    </rPh>
    <rPh sb="9" eb="10">
      <t>リョウ</t>
    </rPh>
    <phoneticPr fontId="5"/>
  </si>
  <si>
    <t>レセプション</t>
    <phoneticPr fontId="5"/>
  </si>
  <si>
    <t>招へい・派遣等のフォローアップを行い，相手国の競技力向上支援，日本のスポーツ関連施策への理解を深める，親日派の育成といった観点から効果が認められる割合を100％に近づける。</t>
    <phoneticPr fontId="5"/>
  </si>
  <si>
    <t>招へい・派遣（人でカウント），レセプション及び器材供与等（件でカウント）の効果が認められる案件の割合(割合の計算式＝効果が認められる案件/実施実績）</t>
    <phoneticPr fontId="5"/>
  </si>
  <si>
    <t>招へいの場合には招へい者，派遣の場合には（トレーニングや講演会への）参加者へのアンケート及び在外公館からの公電での報告</t>
    <phoneticPr fontId="5"/>
  </si>
  <si>
    <t>スポーツ関係者の招へい人数</t>
    <phoneticPr fontId="5"/>
  </si>
  <si>
    <t>スポーツ関係者の招へい人数</t>
    <phoneticPr fontId="5"/>
  </si>
  <si>
    <t>スポーツ関係者の派遣人数</t>
    <phoneticPr fontId="5"/>
  </si>
  <si>
    <t>在外レセプションの実施件数</t>
    <phoneticPr fontId="5"/>
  </si>
  <si>
    <t>器材供与輸送支援実施件数</t>
    <rPh sb="4" eb="6">
      <t>ユソウ</t>
    </rPh>
    <rPh sb="6" eb="8">
      <t>シエン</t>
    </rPh>
    <phoneticPr fontId="5"/>
  </si>
  <si>
    <t>人</t>
    <rPh sb="0" eb="1">
      <t>ヒト</t>
    </rPh>
    <phoneticPr fontId="5"/>
  </si>
  <si>
    <t>人　</t>
    <rPh sb="0" eb="1">
      <t>ヒト</t>
    </rPh>
    <phoneticPr fontId="5"/>
  </si>
  <si>
    <t>件</t>
    <rPh sb="0" eb="1">
      <t>ケン</t>
    </rPh>
    <phoneticPr fontId="5"/>
  </si>
  <si>
    <t>29/65</t>
    <phoneticPr fontId="5"/>
  </si>
  <si>
    <t>32/107</t>
    <phoneticPr fontId="5"/>
  </si>
  <si>
    <t>執行額／招へい人数　　　　　　　　　　　　　　　　</t>
    <phoneticPr fontId="5"/>
  </si>
  <si>
    <t>執行額／派遣人数　</t>
    <phoneticPr fontId="5"/>
  </si>
  <si>
    <t>8/21</t>
    <phoneticPr fontId="5"/>
  </si>
  <si>
    <t>12/27</t>
    <phoneticPr fontId="5"/>
  </si>
  <si>
    <t>執行額／レセプション　　　　　　　　　　　　　　　</t>
    <phoneticPr fontId="5"/>
  </si>
  <si>
    <t>9/47</t>
    <phoneticPr fontId="5"/>
  </si>
  <si>
    <t>執行額／器材供与件数　　　　　　　　　　　　</t>
    <phoneticPr fontId="5"/>
  </si>
  <si>
    <t>2/14</t>
    <phoneticPr fontId="5"/>
  </si>
  <si>
    <t>2/13</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</si>
  <si>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</si>
  <si>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</si>
  <si>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招へい・派遣等の効果が認められる案件の割合</t>
    <phoneticPr fontId="5"/>
  </si>
  <si>
    <t>%</t>
    <phoneticPr fontId="5"/>
  </si>
  <si>
    <t>人物交流の実施</t>
    <phoneticPr fontId="5"/>
  </si>
  <si>
    <t>人物交流を通じ形成した各国親日層のネットワークを外交活動に活用する。</t>
    <phoneticPr fontId="5"/>
  </si>
  <si>
    <t>スポーツ外交施策の強化を通じて，中・長期的に我が国と諸外国の外交関係の維持・向上をはかる。</t>
    <phoneticPr fontId="5"/>
  </si>
  <si>
    <t>スポーツ交流事業の一環として，スポーツ外交推進事業を実施し（招へい8件/8ケ国，派遣10件/10ケ国，スポーツ器材の輸送支援10件/10ケ国等），スポーツを通じた国際貢献・国際交流の促進に努め，国際スポーツ界における我が国のプレゼンスを向上させ，関係者から高い評価を得た。</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</si>
  <si>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phoneticPr fontId="5"/>
  </si>
  <si>
    <t>日本政府の国際公約であるスポーツを通じた国際貢献策「Sport for Tomorrow」を着実に実施するため、スポーツ外交推進の観点から、政府が主体となって実施すべき事業である。</t>
    <phoneticPr fontId="5"/>
  </si>
  <si>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5"/>
  </si>
  <si>
    <t>一般競争入札、見積もり合わせ等を実施し、適切な支出先となっている。</t>
    <phoneticPr fontId="5"/>
  </si>
  <si>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</si>
  <si>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</si>
  <si>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</si>
  <si>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</si>
  <si>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</si>
  <si>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見込みと同等またはそれ以上の成果を得られている。</t>
    <phoneticPr fontId="5"/>
  </si>
  <si>
    <t>本件事業を機にスポーツ外交が促進されている。</t>
    <phoneticPr fontId="5"/>
  </si>
  <si>
    <t>2020年東京大会の成功に向けて官民一体となって取り組んでいる社会のニーズを的確に反映している。</t>
    <rPh sb="7" eb="9">
      <t>タイカイ</t>
    </rPh>
    <phoneticPr fontId="5"/>
  </si>
  <si>
    <t>無</t>
  </si>
  <si>
    <t>‐</t>
  </si>
  <si>
    <t>本件事業は，2020年東京オリンピック・パラリンピック競技大会に向けた日本政府の国際公約である「Sport for Tomorrow」を着実に実施するため，スポーツ外交推進の観点から必要な事業で有り，対日理解や国際相互理解の増進に寄与するとともに，国際場裏における日本のスポーツ関係者の地位向上にも重要な役割を果たすものである。</t>
    <rPh sb="27" eb="29">
      <t>キョウギ</t>
    </rPh>
    <rPh sb="29" eb="31">
      <t>タイカイ</t>
    </rPh>
    <phoneticPr fontId="5"/>
  </si>
  <si>
    <t>国際相互理解の増進や国際場裏における日本のスポーツ関係者の地位向上のため最大限の効果を得られるよう，引き続き効率的な事業運営に努める。</t>
    <phoneticPr fontId="5"/>
  </si>
  <si>
    <t>新27-0028</t>
    <phoneticPr fontId="5"/>
  </si>
  <si>
    <t>0112</t>
    <phoneticPr fontId="5"/>
  </si>
  <si>
    <t>0110</t>
    <phoneticPr fontId="5"/>
  </si>
  <si>
    <t>0109</t>
    <phoneticPr fontId="5"/>
  </si>
  <si>
    <t>　平成25年9月のIOC総会において、安倍総理は2020年東京大会に向けたスポーツを通じた国際貢献策「Sport for Tomorrow（SFT）」を発表。2020年までに100カ国以上、1000万人以上を対象にスポーツの価値とオリンピック・パラリンピック・ムーブメントを広げていくことを目指し、2019年にはその目標数を達成。スポーツを通じた交流は外交力強化を図る上でも有意義であり、当省としては、スポーツ外交推進の観点から、今後、様々な機会をとらえて国際貢献を果たすために必要な事業を行う。
　令和3年度においては、スポーツ選手・指導者等の招へい・派遣、スポーツ器材の輸送支援、スポーツの価値の普及を主目的にしたレセプションを国外で開催する。</t>
    <rPh sb="153" eb="154">
      <t>ネン</t>
    </rPh>
    <rPh sb="158" eb="160">
      <t>モクヒョウ</t>
    </rPh>
    <rPh sb="160" eb="161">
      <t>スウ</t>
    </rPh>
    <rPh sb="162" eb="164">
      <t>タッセイ</t>
    </rPh>
    <rPh sb="170" eb="171">
      <t>ツウ</t>
    </rPh>
    <rPh sb="173" eb="175">
      <t>コウリュウ</t>
    </rPh>
    <phoneticPr fontId="5"/>
  </si>
  <si>
    <t>21/36</t>
    <phoneticPr fontId="5"/>
  </si>
  <si>
    <t>8/26</t>
    <phoneticPr fontId="5"/>
  </si>
  <si>
    <t>5/10</t>
    <phoneticPr fontId="5"/>
  </si>
  <si>
    <t>百万円/人</t>
    <rPh sb="0" eb="3">
      <t>ヒャクマンエン</t>
    </rPh>
    <rPh sb="4" eb="5">
      <t>ヒト</t>
    </rPh>
    <phoneticPr fontId="5"/>
  </si>
  <si>
    <t>百万円/件</t>
    <rPh sb="0" eb="3">
      <t>ヒャクマンエン</t>
    </rPh>
    <rPh sb="4" eb="5">
      <t>ケン</t>
    </rPh>
    <phoneticPr fontId="5"/>
  </si>
  <si>
    <t>人件費</t>
    <rPh sb="0" eb="3">
      <t>ジンケンヒ</t>
    </rPh>
    <phoneticPr fontId="5"/>
  </si>
  <si>
    <t>宿泊</t>
    <rPh sb="0" eb="2">
      <t>シュクハク</t>
    </rPh>
    <phoneticPr fontId="5"/>
  </si>
  <si>
    <t>車両</t>
    <rPh sb="0" eb="2">
      <t>シャリョウ</t>
    </rPh>
    <phoneticPr fontId="5"/>
  </si>
  <si>
    <t>交通費</t>
    <rPh sb="0" eb="3">
      <t>コウツウヒ</t>
    </rPh>
    <phoneticPr fontId="5"/>
  </si>
  <si>
    <t>食費</t>
    <rPh sb="0" eb="2">
      <t>ショクヒ</t>
    </rPh>
    <phoneticPr fontId="5"/>
  </si>
  <si>
    <t>航空券</t>
    <rPh sb="0" eb="3">
      <t>コウクウケン</t>
    </rPh>
    <phoneticPr fontId="5"/>
  </si>
  <si>
    <t>入場料、使用料</t>
    <rPh sb="0" eb="3">
      <t>ニュウジョウリョウ</t>
    </rPh>
    <rPh sb="4" eb="7">
      <t>シヨウリョウ</t>
    </rPh>
    <phoneticPr fontId="5"/>
  </si>
  <si>
    <t>保険料</t>
    <rPh sb="0" eb="3">
      <t>ホケンリョウ</t>
    </rPh>
    <phoneticPr fontId="5"/>
  </si>
  <si>
    <t>その他</t>
    <rPh sb="2" eb="3">
      <t>タ</t>
    </rPh>
    <phoneticPr fontId="5"/>
  </si>
  <si>
    <t>通訳、エスコート</t>
    <rPh sb="0" eb="2">
      <t>ツウヤク</t>
    </rPh>
    <phoneticPr fontId="5"/>
  </si>
  <si>
    <t>宿泊代</t>
    <rPh sb="0" eb="3">
      <t>シュクハクダイ</t>
    </rPh>
    <phoneticPr fontId="5"/>
  </si>
  <si>
    <t>自動車借料</t>
    <rPh sb="0" eb="3">
      <t>ジドウシャ</t>
    </rPh>
    <rPh sb="3" eb="5">
      <t>シャクリョウ</t>
    </rPh>
    <phoneticPr fontId="5"/>
  </si>
  <si>
    <t>国内移動費</t>
    <rPh sb="0" eb="2">
      <t>コクナイ</t>
    </rPh>
    <rPh sb="2" eb="4">
      <t>イドウ</t>
    </rPh>
    <rPh sb="4" eb="5">
      <t>ヒ</t>
    </rPh>
    <phoneticPr fontId="5"/>
  </si>
  <si>
    <t>食事代</t>
    <rPh sb="0" eb="3">
      <t>ショクジダイ</t>
    </rPh>
    <phoneticPr fontId="5"/>
  </si>
  <si>
    <t>国際航空券</t>
    <rPh sb="0" eb="2">
      <t>コクサイ</t>
    </rPh>
    <rPh sb="2" eb="5">
      <t>コウクウケン</t>
    </rPh>
    <phoneticPr fontId="5"/>
  </si>
  <si>
    <t>施設使用料、入場料</t>
    <rPh sb="0" eb="2">
      <t>シセツ</t>
    </rPh>
    <rPh sb="2" eb="4">
      <t>シヨウ</t>
    </rPh>
    <rPh sb="4" eb="5">
      <t>リョウ</t>
    </rPh>
    <rPh sb="6" eb="9">
      <t>ニュウジョウリョウ</t>
    </rPh>
    <phoneticPr fontId="5"/>
  </si>
  <si>
    <t>海外旅行保険料</t>
    <rPh sb="0" eb="2">
      <t>カイガイ</t>
    </rPh>
    <rPh sb="2" eb="4">
      <t>リョコウ</t>
    </rPh>
    <rPh sb="4" eb="6">
      <t>ホケン</t>
    </rPh>
    <rPh sb="6" eb="7">
      <t>リョウ</t>
    </rPh>
    <phoneticPr fontId="5"/>
  </si>
  <si>
    <t>管理手数料、コーディネート経費</t>
    <rPh sb="0" eb="2">
      <t>カンリ</t>
    </rPh>
    <rPh sb="2" eb="5">
      <t>テスウリョウ</t>
    </rPh>
    <rPh sb="13" eb="15">
      <t>ケイヒ</t>
    </rPh>
    <phoneticPr fontId="5"/>
  </si>
  <si>
    <t>B.個人(派遣者）</t>
    <rPh sb="2" eb="4">
      <t>コジン</t>
    </rPh>
    <rPh sb="5" eb="8">
      <t>ハケンシャ</t>
    </rPh>
    <phoneticPr fontId="5"/>
  </si>
  <si>
    <t>旅費</t>
    <rPh sb="0" eb="2">
      <t>リョヒ</t>
    </rPh>
    <phoneticPr fontId="5"/>
  </si>
  <si>
    <t>C.業者</t>
    <rPh sb="2" eb="4">
      <t>ギョウシャ</t>
    </rPh>
    <phoneticPr fontId="5"/>
  </si>
  <si>
    <t>輸送費</t>
    <rPh sb="0" eb="3">
      <t>ユソウヒ</t>
    </rPh>
    <phoneticPr fontId="5"/>
  </si>
  <si>
    <t>梱包費、輸送費</t>
    <rPh sb="0" eb="3">
      <t>コンポウヒ</t>
    </rPh>
    <rPh sb="4" eb="7">
      <t>ユソウヒ</t>
    </rPh>
    <phoneticPr fontId="5"/>
  </si>
  <si>
    <t>器材の梱包、輸送</t>
    <rPh sb="0" eb="2">
      <t>キザイ</t>
    </rPh>
    <rPh sb="3" eb="5">
      <t>コンポウ</t>
    </rPh>
    <rPh sb="6" eb="8">
      <t>ユソウ</t>
    </rPh>
    <phoneticPr fontId="5"/>
  </si>
  <si>
    <t>器材の輸送</t>
    <rPh sb="0" eb="2">
      <t>キザイ</t>
    </rPh>
    <rPh sb="3" eb="5">
      <t>ユソウ</t>
    </rPh>
    <phoneticPr fontId="5"/>
  </si>
  <si>
    <t>D.業者、ホテル</t>
    <rPh sb="2" eb="4">
      <t>ギョウシャ</t>
    </rPh>
    <phoneticPr fontId="5"/>
  </si>
  <si>
    <t>会議費</t>
    <rPh sb="0" eb="3">
      <t>カイギヒ</t>
    </rPh>
    <phoneticPr fontId="5"/>
  </si>
  <si>
    <t>レセプション経費</t>
    <rPh sb="6" eb="8">
      <t>ケイヒ</t>
    </rPh>
    <phoneticPr fontId="5"/>
  </si>
  <si>
    <t>エモックエンタープライズ株式会社</t>
    <rPh sb="12" eb="16">
      <t>カブシキガイシャ</t>
    </rPh>
    <phoneticPr fontId="5"/>
  </si>
  <si>
    <t>接遇業務一式</t>
    <rPh sb="0" eb="2">
      <t>セツグウ</t>
    </rPh>
    <rPh sb="2" eb="4">
      <t>ギョウム</t>
    </rPh>
    <rPh sb="4" eb="6">
      <t>イッシキ</t>
    </rPh>
    <phoneticPr fontId="5"/>
  </si>
  <si>
    <t>海外旅行会社(計４社）</t>
    <rPh sb="0" eb="2">
      <t>カイガイ</t>
    </rPh>
    <rPh sb="2" eb="4">
      <t>リョコウ</t>
    </rPh>
    <rPh sb="4" eb="6">
      <t>カイシャ</t>
    </rPh>
    <rPh sb="7" eb="8">
      <t>ケイ</t>
    </rPh>
    <rPh sb="9" eb="10">
      <t>シャ</t>
    </rPh>
    <phoneticPr fontId="5"/>
  </si>
  <si>
    <t>レストラン（計８社）</t>
    <rPh sb="6" eb="7">
      <t>ケイ</t>
    </rPh>
    <rPh sb="8" eb="9">
      <t>シャ</t>
    </rPh>
    <phoneticPr fontId="5"/>
  </si>
  <si>
    <t>会食</t>
    <rPh sb="0" eb="2">
      <t>カイショク</t>
    </rPh>
    <phoneticPr fontId="5"/>
  </si>
  <si>
    <t>A.業者、レストラン</t>
    <rPh sb="2" eb="4">
      <t>ギョウシャ</t>
    </rPh>
    <phoneticPr fontId="5"/>
  </si>
  <si>
    <t>派遣者（計２６名）</t>
    <rPh sb="0" eb="3">
      <t>ハケンシャ</t>
    </rPh>
    <rPh sb="4" eb="5">
      <t>ケイ</t>
    </rPh>
    <rPh sb="7" eb="8">
      <t>メイ</t>
    </rPh>
    <phoneticPr fontId="5"/>
  </si>
  <si>
    <t>日本通運</t>
    <rPh sb="0" eb="2">
      <t>ニホン</t>
    </rPh>
    <rPh sb="2" eb="4">
      <t>ツウウン</t>
    </rPh>
    <phoneticPr fontId="5"/>
  </si>
  <si>
    <t>派遣旅費（日当、宿泊、国際航空券、鉄道賃、海外旅行保険、予防接種代）</t>
    <rPh sb="0" eb="2">
      <t>ハケン</t>
    </rPh>
    <rPh sb="2" eb="4">
      <t>リョヒ</t>
    </rPh>
    <rPh sb="5" eb="7">
      <t>ニットウ</t>
    </rPh>
    <rPh sb="8" eb="10">
      <t>シュクハク</t>
    </rPh>
    <rPh sb="11" eb="13">
      <t>コクサイ</t>
    </rPh>
    <rPh sb="13" eb="16">
      <t>コウクウケン</t>
    </rPh>
    <rPh sb="17" eb="19">
      <t>テツドウ</t>
    </rPh>
    <rPh sb="19" eb="20">
      <t>チン</t>
    </rPh>
    <rPh sb="21" eb="23">
      <t>カイガイ</t>
    </rPh>
    <rPh sb="23" eb="25">
      <t>リョコウ</t>
    </rPh>
    <rPh sb="25" eb="27">
      <t>ホケン</t>
    </rPh>
    <rPh sb="28" eb="30">
      <t>ヨボウ</t>
    </rPh>
    <rPh sb="30" eb="32">
      <t>セッシュ</t>
    </rPh>
    <rPh sb="32" eb="33">
      <t>ダイ</t>
    </rPh>
    <phoneticPr fontId="5"/>
  </si>
  <si>
    <t>セノー株式会社</t>
    <rPh sb="3" eb="7">
      <t>カブシキガイシャ</t>
    </rPh>
    <phoneticPr fontId="5"/>
  </si>
  <si>
    <t>海外ホテル、食材購入業者等</t>
    <rPh sb="0" eb="2">
      <t>カイガイ</t>
    </rPh>
    <rPh sb="6" eb="8">
      <t>ショクザイ</t>
    </rPh>
    <rPh sb="8" eb="10">
      <t>コウニュウ</t>
    </rPh>
    <rPh sb="10" eb="12">
      <t>ギョウシャ</t>
    </rPh>
    <rPh sb="12" eb="13">
      <t>トウ</t>
    </rPh>
    <phoneticPr fontId="5"/>
  </si>
  <si>
    <t>レセプション開催経費</t>
    <rPh sb="6" eb="8">
      <t>カイサイ</t>
    </rPh>
    <rPh sb="8" eb="10">
      <t>ケイヒ</t>
    </rPh>
    <phoneticPr fontId="5"/>
  </si>
  <si>
    <t>器材の梱包船便輸送</t>
    <rPh sb="0" eb="2">
      <t>キザイ</t>
    </rPh>
    <rPh sb="3" eb="5">
      <t>コンポウ</t>
    </rPh>
    <rPh sb="5" eb="7">
      <t>フナビン</t>
    </rPh>
    <rPh sb="7" eb="9">
      <t>ユソウ</t>
    </rPh>
    <phoneticPr fontId="5"/>
  </si>
  <si>
    <t>器材の航空便輸送</t>
    <rPh sb="0" eb="2">
      <t>キザイ</t>
    </rPh>
    <rPh sb="3" eb="6">
      <t>コウクウビン</t>
    </rPh>
    <rPh sb="6" eb="8">
      <t>ユソウ</t>
    </rPh>
    <phoneticPr fontId="5"/>
  </si>
  <si>
    <t>器材の船便輸送</t>
    <rPh sb="0" eb="2">
      <t>キザイ</t>
    </rPh>
    <rPh sb="3" eb="5">
      <t>フナビン</t>
    </rPh>
    <rPh sb="5" eb="7">
      <t>ユソウ</t>
    </rPh>
    <phoneticPr fontId="5"/>
  </si>
  <si>
    <t>国際航空券代、日当、宿泊料、交通費、予防接種代、保険料（計２６名）</t>
    <rPh sb="0" eb="2">
      <t>コクサイ</t>
    </rPh>
    <rPh sb="2" eb="5">
      <t>コウクウケン</t>
    </rPh>
    <rPh sb="5" eb="6">
      <t>ダイ</t>
    </rPh>
    <rPh sb="7" eb="9">
      <t>ニットウ</t>
    </rPh>
    <rPh sb="10" eb="13">
      <t>シュクハクリョウ</t>
    </rPh>
    <rPh sb="14" eb="17">
      <t>コウツウヒ</t>
    </rPh>
    <rPh sb="18" eb="20">
      <t>ヨボウ</t>
    </rPh>
    <rPh sb="20" eb="22">
      <t>セッシュ</t>
    </rPh>
    <rPh sb="22" eb="23">
      <t>ダイ</t>
    </rPh>
    <rPh sb="24" eb="27">
      <t>ホケンリョウ</t>
    </rPh>
    <rPh sb="28" eb="29">
      <t>ケイ</t>
    </rPh>
    <rPh sb="31" eb="32">
      <t>メイ</t>
    </rPh>
    <phoneticPr fontId="5"/>
  </si>
  <si>
    <t>11/56</t>
    <phoneticPr fontId="5"/>
  </si>
  <si>
    <t>国際航空券手配一式(在外手配分のみ）</t>
    <rPh sb="0" eb="2">
      <t>コクサイ</t>
    </rPh>
    <rPh sb="2" eb="5">
      <t>コウクウケン</t>
    </rPh>
    <rPh sb="5" eb="7">
      <t>テハイ</t>
    </rPh>
    <rPh sb="7" eb="9">
      <t>イッシキ</t>
    </rPh>
    <rPh sb="10" eb="12">
      <t>ザイガイ</t>
    </rPh>
    <rPh sb="12" eb="14">
      <t>テハイ</t>
    </rPh>
    <rPh sb="14" eb="15">
      <t>ブン</t>
    </rPh>
    <phoneticPr fontId="5"/>
  </si>
  <si>
    <t>株式会社OCS</t>
    <rPh sb="0" eb="4">
      <t>カブシキガイシャ</t>
    </rPh>
    <phoneticPr fontId="5"/>
  </si>
  <si>
    <t>-</t>
    <phoneticPr fontId="5"/>
  </si>
  <si>
    <t>百万円/人</t>
    <phoneticPr fontId="5"/>
  </si>
  <si>
    <t>百万円/人</t>
    <phoneticPr fontId="5"/>
  </si>
  <si>
    <t>百万円/件</t>
    <rPh sb="4" eb="5">
      <t>ケン</t>
    </rPh>
    <phoneticPr fontId="5"/>
  </si>
  <si>
    <t>人／件数</t>
    <rPh sb="0" eb="1">
      <t>ニン</t>
    </rPh>
    <rPh sb="2" eb="4">
      <t>ケンスウ</t>
    </rPh>
    <phoneticPr fontId="5"/>
  </si>
  <si>
    <t>-</t>
    <phoneticPr fontId="5"/>
  </si>
  <si>
    <t>外部有識者の点検対象外である。</t>
    <phoneticPr fontId="5"/>
  </si>
  <si>
    <t>事業の効率化による経費の縮減に努める。</t>
    <phoneticPr fontId="5"/>
  </si>
  <si>
    <t>事業の効率化による経費の縮減に努める。</t>
    <phoneticPr fontId="5"/>
  </si>
  <si>
    <t>招へい事業の接遇業者選定にあたっては、一般競争入札を導入しており、適切に支出先を選定している。派遣事業、器財輸送支援等では見積もり合わせを行い、低廉な業者を選択している。</t>
    <rPh sb="0" eb="1">
      <t>ショウ</t>
    </rPh>
    <rPh sb="3" eb="5">
      <t>ジギョウ</t>
    </rPh>
    <rPh sb="47" eb="49">
      <t>ハケン</t>
    </rPh>
    <rPh sb="49" eb="51">
      <t>ジギョウ</t>
    </rPh>
    <rPh sb="52" eb="54">
      <t>キザイ</t>
    </rPh>
    <rPh sb="54" eb="56">
      <t>ユソウ</t>
    </rPh>
    <rPh sb="56" eb="58">
      <t>シエン</t>
    </rPh>
    <rPh sb="58" eb="59">
      <t>トウ</t>
    </rPh>
    <rPh sb="61" eb="63">
      <t>ミツ</t>
    </rPh>
    <rPh sb="65" eb="66">
      <t>ア</t>
    </rPh>
    <rPh sb="69" eb="70">
      <t>オコナ</t>
    </rPh>
    <rPh sb="72" eb="74">
      <t>テイレン</t>
    </rPh>
    <rPh sb="75" eb="77">
      <t>ギョウシャ</t>
    </rPh>
    <rPh sb="78" eb="80">
      <t>センタク</t>
    </rPh>
    <phoneticPr fontId="5"/>
  </si>
  <si>
    <t>相手国の事情による事業計画の変更、新型コロナウィルス感染症の世界的な流行拡大に伴う渡航禁止措置等により実施が見送られておりやむを得ない事情による。</t>
    <rPh sb="51" eb="53">
      <t>ジッシ</t>
    </rPh>
    <rPh sb="54" eb="56">
      <t>ミオク</t>
    </rPh>
    <rPh sb="64" eb="65">
      <t>エ</t>
    </rPh>
    <rPh sb="67" eb="69">
      <t>ジジョウ</t>
    </rPh>
    <phoneticPr fontId="5"/>
  </si>
  <si>
    <t>招へいについては、グループ単位の実施により、経費を軽減している。派遣事業については、早い段階での日程調整・確定を行い、安価な航空券手配を心がけている。</t>
    <rPh sb="32" eb="34">
      <t>ハケン</t>
    </rPh>
    <rPh sb="34" eb="36">
      <t>ジギョウ</t>
    </rPh>
    <rPh sb="42" eb="43">
      <t>ハヤ</t>
    </rPh>
    <rPh sb="44" eb="46">
      <t>ダンカイ</t>
    </rPh>
    <rPh sb="48" eb="50">
      <t>ニッテイ</t>
    </rPh>
    <rPh sb="50" eb="52">
      <t>チョウセイ</t>
    </rPh>
    <rPh sb="53" eb="55">
      <t>カクテイ</t>
    </rPh>
    <rPh sb="56" eb="57">
      <t>オコナ</t>
    </rPh>
    <rPh sb="59" eb="61">
      <t>アンカ</t>
    </rPh>
    <rPh sb="62" eb="65">
      <t>コウクウケン</t>
    </rPh>
    <rPh sb="65" eb="67">
      <t>テハイ</t>
    </rPh>
    <rPh sb="68" eb="69">
      <t>ココロ</t>
    </rPh>
    <phoneticPr fontId="5"/>
  </si>
  <si>
    <t>在外公館におけるレセプション経費について，来年度は当省内東京オリンピック・パラリンピック競技大会開催準備事務局にて右競技大会の広報等にかかるレセプション経費を確保予定であることから，減額したもの。</t>
    <rPh sb="0" eb="2">
      <t>ザイガイ</t>
    </rPh>
    <rPh sb="2" eb="4">
      <t>コウカン</t>
    </rPh>
    <rPh sb="14" eb="16">
      <t>ケイヒ</t>
    </rPh>
    <rPh sb="21" eb="24">
      <t>ライネンド</t>
    </rPh>
    <rPh sb="25" eb="27">
      <t>トウショウ</t>
    </rPh>
    <rPh sb="27" eb="28">
      <t>ナイ</t>
    </rPh>
    <rPh sb="28" eb="30">
      <t>トウキョウ</t>
    </rPh>
    <rPh sb="44" eb="46">
      <t>キョウギ</t>
    </rPh>
    <rPh sb="46" eb="48">
      <t>タイカイ</t>
    </rPh>
    <rPh sb="48" eb="50">
      <t>カイサイ</t>
    </rPh>
    <rPh sb="50" eb="52">
      <t>ジュンビ</t>
    </rPh>
    <rPh sb="52" eb="55">
      <t>ジムキョク</t>
    </rPh>
    <rPh sb="57" eb="58">
      <t>ミギ</t>
    </rPh>
    <rPh sb="58" eb="60">
      <t>キョウギ</t>
    </rPh>
    <rPh sb="60" eb="62">
      <t>タイカイ</t>
    </rPh>
    <rPh sb="63" eb="65">
      <t>コウホウ</t>
    </rPh>
    <rPh sb="65" eb="66">
      <t>トウ</t>
    </rPh>
    <rPh sb="76" eb="78">
      <t>ケイヒ</t>
    </rPh>
    <rPh sb="79" eb="81">
      <t>カクホ</t>
    </rPh>
    <rPh sb="81" eb="83">
      <t>ヨテイ</t>
    </rPh>
    <rPh sb="91" eb="93">
      <t>ゲンガク</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</si>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</sst>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741</xdr:row>
      <xdr:rowOff>129540</xdr:rowOff>
    </xdr:from>
    <xdr:to>
      <xdr:col>23</xdr:col>
      <xdr:colOff>178800</xdr:colOff>
      <xdr:row>744</xdr:row>
      <xdr:rowOff>123690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2204085" y="46428660"/>
          <a:ext cx="2180955" cy="1068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latin typeface="+mj-ea"/>
              <a:ea typeface="+mj-ea"/>
            </a:rPr>
            <a:t>４５百万円</a:t>
          </a:r>
        </a:p>
      </xdr:txBody>
    </xdr:sp>
    <xdr:clientData/>
  </xdr:twoCellAnchor>
  <xdr:twoCellAnchor>
    <xdr:from>
      <xdr:col>19</xdr:col>
      <xdr:colOff>11739</xdr:colOff>
      <xdr:row>745</xdr:row>
      <xdr:rowOff>0</xdr:rowOff>
    </xdr:from>
    <xdr:to>
      <xdr:col>31</xdr:col>
      <xdr:colOff>39</xdr:colOff>
      <xdr:row>749</xdr:row>
      <xdr:rowOff>6662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3924712" y="46878446"/>
          <a:ext cx="2459651" cy="10492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２１百万円</a:t>
          </a:r>
        </a:p>
      </xdr:txBody>
    </xdr:sp>
    <xdr:clientData/>
  </xdr:twoCellAnchor>
  <xdr:twoCellAnchor>
    <xdr:from>
      <xdr:col>19</xdr:col>
      <xdr:colOff>1905</xdr:colOff>
      <xdr:row>750</xdr:row>
      <xdr:rowOff>13335</xdr:rowOff>
    </xdr:from>
    <xdr:to>
      <xdr:col>30</xdr:col>
      <xdr:colOff>171180</xdr:colOff>
      <xdr:row>753</xdr:row>
      <xdr:rowOff>7485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3476625" y="49520475"/>
          <a:ext cx="2180955" cy="1068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８百万円</a:t>
          </a:r>
        </a:p>
      </xdr:txBody>
    </xdr:sp>
    <xdr:clientData/>
  </xdr:twoCellAnchor>
  <xdr:twoCellAnchor>
    <xdr:from>
      <xdr:col>19</xdr:col>
      <xdr:colOff>17145</xdr:colOff>
      <xdr:row>753</xdr:row>
      <xdr:rowOff>358140</xdr:rowOff>
    </xdr:from>
    <xdr:to>
      <xdr:col>31</xdr:col>
      <xdr:colOff>5445</xdr:colOff>
      <xdr:row>756</xdr:row>
      <xdr:rowOff>352290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bwMode="auto">
        <a:xfrm>
          <a:off x="3491865" y="50932080"/>
          <a:ext cx="2182860" cy="106857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５百万円</a:t>
          </a:r>
        </a:p>
      </xdr:txBody>
    </xdr:sp>
    <xdr:clientData/>
  </xdr:twoCellAnchor>
  <xdr:twoCellAnchor>
    <xdr:from>
      <xdr:col>19</xdr:col>
      <xdr:colOff>25037</xdr:colOff>
      <xdr:row>758</xdr:row>
      <xdr:rowOff>449035</xdr:rowOff>
    </xdr:from>
    <xdr:to>
      <xdr:col>30</xdr:col>
      <xdr:colOff>194312</xdr:colOff>
      <xdr:row>760</xdr:row>
      <xdr:rowOff>54428</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3499757" y="53118475"/>
          <a:ext cx="2165715" cy="93127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Ｄ．業者、ホテル等</a:t>
          </a:r>
          <a:endParaRPr kumimoji="1" lang="en-US" altLang="ja-JP" sz="900">
            <a:solidFill>
              <a:sysClr val="windowText" lastClr="000000"/>
            </a:solidFill>
          </a:endParaRPr>
        </a:p>
        <a:p>
          <a:pPr algn="ctr"/>
          <a:r>
            <a:rPr kumimoji="1" lang="ja-JP" altLang="en-US" sz="1400">
              <a:solidFill>
                <a:sysClr val="windowText" lastClr="000000"/>
              </a:solidFill>
              <a:latin typeface="+mj-ea"/>
              <a:ea typeface="+mj-ea"/>
            </a:rPr>
            <a:t>１１百万円</a:t>
          </a:r>
        </a:p>
      </xdr:txBody>
    </xdr:sp>
    <xdr:clientData/>
  </xdr:twoCellAnchor>
  <xdr:twoCellAnchor>
    <xdr:from>
      <xdr:col>25</xdr:col>
      <xdr:colOff>53340</xdr:colOff>
      <xdr:row>744</xdr:row>
      <xdr:rowOff>563880</xdr:rowOff>
    </xdr:from>
    <xdr:to>
      <xdr:col>25</xdr:col>
      <xdr:colOff>53340</xdr:colOff>
      <xdr:row>744</xdr:row>
      <xdr:rowOff>563880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625340" y="4772406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12872</xdr:colOff>
      <xdr:row>744</xdr:row>
      <xdr:rowOff>102973</xdr:rowOff>
    </xdr:from>
    <xdr:to>
      <xdr:col>14</xdr:col>
      <xdr:colOff>12872</xdr:colOff>
      <xdr:row>758</xdr:row>
      <xdr:rowOff>656452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896115" y="46633885"/>
          <a:ext cx="0" cy="472388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750</xdr:row>
      <xdr:rowOff>352425</xdr:rowOff>
    </xdr:from>
    <xdr:to>
      <xdr:col>19</xdr:col>
      <xdr:colOff>0</xdr:colOff>
      <xdr:row>751</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2564130" y="49859565"/>
          <a:ext cx="910590"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746</xdr:row>
      <xdr:rowOff>342900</xdr:rowOff>
    </xdr:from>
    <xdr:to>
      <xdr:col>19</xdr:col>
      <xdr:colOff>9525</xdr:colOff>
      <xdr:row>746</xdr:row>
      <xdr:rowOff>348615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2581275" y="48425100"/>
          <a:ext cx="902970"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755</xdr:row>
      <xdr:rowOff>9525</xdr:rowOff>
    </xdr:from>
    <xdr:to>
      <xdr:col>19</xdr:col>
      <xdr:colOff>19050</xdr:colOff>
      <xdr:row>755</xdr:row>
      <xdr:rowOff>13336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2562225" y="51299745"/>
          <a:ext cx="931545"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759</xdr:row>
      <xdr:rowOff>0</xdr:rowOff>
    </xdr:from>
    <xdr:to>
      <xdr:col>19</xdr:col>
      <xdr:colOff>28575</xdr:colOff>
      <xdr:row>759</xdr:row>
      <xdr:rowOff>3811</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2571750" y="53332380"/>
          <a:ext cx="931545"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746</xdr:row>
      <xdr:rowOff>38100</xdr:rowOff>
    </xdr:from>
    <xdr:to>
      <xdr:col>41</xdr:col>
      <xdr:colOff>750</xdr:colOff>
      <xdr:row>748</xdr:row>
      <xdr:rowOff>34200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861685" y="48120300"/>
          <a:ext cx="1637145" cy="704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750</xdr:row>
      <xdr:rowOff>9525</xdr:rowOff>
    </xdr:from>
    <xdr:to>
      <xdr:col>41</xdr:col>
      <xdr:colOff>750</xdr:colOff>
      <xdr:row>752</xdr:row>
      <xdr:rowOff>5625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861685" y="49516665"/>
          <a:ext cx="1637145" cy="71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754</xdr:row>
      <xdr:rowOff>38100</xdr:rowOff>
    </xdr:from>
    <xdr:to>
      <xdr:col>41</xdr:col>
      <xdr:colOff>750</xdr:colOff>
      <xdr:row>756</xdr:row>
      <xdr:rowOff>34200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861685" y="50970180"/>
          <a:ext cx="1637145" cy="71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758</xdr:row>
      <xdr:rowOff>449036</xdr:rowOff>
    </xdr:from>
    <xdr:to>
      <xdr:col>40</xdr:col>
      <xdr:colOff>172200</xdr:colOff>
      <xdr:row>759</xdr:row>
      <xdr:rowOff>476250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852160" y="53118476"/>
          <a:ext cx="1635240" cy="690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125</v>
      </c>
      <c r="AT2" s="967"/>
      <c r="AU2" s="967"/>
      <c r="AV2" s="51" t="str">
        <f>IF(AW2="", "", "-")</f>
        <v/>
      </c>
      <c r="AW2" s="912"/>
      <c r="AX2" s="912"/>
    </row>
    <row r="3" spans="1:50" ht="21" customHeight="1" thickBot="1">
      <c r="A3" s="868" t="s">
        <v>426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558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523</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560</v>
      </c>
      <c r="AF5" s="700"/>
      <c r="AG5" s="700"/>
      <c r="AH5" s="700"/>
      <c r="AI5" s="700"/>
      <c r="AJ5" s="700"/>
      <c r="AK5" s="700"/>
      <c r="AL5" s="700"/>
      <c r="AM5" s="700"/>
      <c r="AN5" s="700"/>
      <c r="AO5" s="700"/>
      <c r="AP5" s="701"/>
      <c r="AQ5" s="702" t="s">
        <v>561</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562</v>
      </c>
      <c r="H7" s="503"/>
      <c r="I7" s="503"/>
      <c r="J7" s="503"/>
      <c r="K7" s="503"/>
      <c r="L7" s="503"/>
      <c r="M7" s="503"/>
      <c r="N7" s="503"/>
      <c r="O7" s="503"/>
      <c r="P7" s="503"/>
      <c r="Q7" s="503"/>
      <c r="R7" s="503"/>
      <c r="S7" s="503"/>
      <c r="T7" s="503"/>
      <c r="U7" s="503"/>
      <c r="V7" s="503"/>
      <c r="W7" s="503"/>
      <c r="X7" s="504"/>
      <c r="Y7" s="923" t="s">
        <v>390</v>
      </c>
      <c r="Z7" s="447"/>
      <c r="AA7" s="447"/>
      <c r="AB7" s="447"/>
      <c r="AC7" s="447"/>
      <c r="AD7" s="924"/>
      <c r="AE7" s="913" t="s">
        <v>563</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9" t="s">
        <v>259</v>
      </c>
      <c r="B8" s="500"/>
      <c r="C8" s="500"/>
      <c r="D8" s="500"/>
      <c r="E8" s="500"/>
      <c r="F8" s="501"/>
      <c r="G8" s="934" t="str">
        <f>入力規則等!A27</f>
        <v>2020年東京オリパラ</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565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9" t="s">
        <v>393</v>
      </c>
      <c r="Q12" s="420"/>
      <c r="R12" s="420"/>
      <c r="S12" s="420"/>
      <c r="T12" s="420"/>
      <c r="U12" s="420"/>
      <c r="V12" s="421"/>
      <c r="W12" s="419" t="s">
        <v>413</v>
      </c>
      <c r="X12" s="420"/>
      <c r="Y12" s="420"/>
      <c r="Z12" s="420"/>
      <c r="AA12" s="420"/>
      <c r="AB12" s="420"/>
      <c r="AC12" s="421"/>
      <c r="AD12" s="419" t="s">
        <v>420</v>
      </c>
      <c r="AE12" s="420"/>
      <c r="AF12" s="420"/>
      <c r="AG12" s="420"/>
      <c r="AH12" s="420"/>
      <c r="AI12" s="420"/>
      <c r="AJ12" s="421"/>
      <c r="AK12" s="419" t="s">
        <v>427</v>
      </c>
      <c r="AL12" s="420"/>
      <c r="AM12" s="420"/>
      <c r="AN12" s="420"/>
      <c r="AO12" s="420"/>
      <c r="AP12" s="420"/>
      <c r="AQ12" s="421"/>
      <c r="AR12" s="419" t="s">
        <v>428</v>
      </c>
      <c r="AS12" s="420"/>
      <c r="AT12" s="420"/>
      <c r="AU12" s="420"/>
      <c r="AV12" s="420"/>
      <c r="AW12" s="420"/>
      <c r="AX12" s="723"/>
    </row>
    <row r="13" spans="1:50" ht="21" customHeight="1">
      <c r="A13" s="615"/>
      <c r="B13" s="616"/>
      <c r="C13" s="616"/>
      <c r="D13" s="616"/>
      <c r="E13" s="616"/>
      <c r="F13" s="617"/>
      <c r="G13" s="724" t="s">
        <v>6</v>
      </c>
      <c r="H13" s="725"/>
      <c r="I13" s="765" t="s">
        <v>7</v>
      </c>
      <c r="J13" s="766"/>
      <c r="K13" s="766"/>
      <c r="L13" s="766"/>
      <c r="M13" s="766"/>
      <c r="N13" s="766"/>
      <c r="O13" s="767"/>
      <c r="P13" s="658">
        <v>86</v>
      </c>
      <c r="Q13" s="659"/>
      <c r="R13" s="659"/>
      <c r="S13" s="659"/>
      <c r="T13" s="659"/>
      <c r="U13" s="659"/>
      <c r="V13" s="660"/>
      <c r="W13" s="658">
        <v>72</v>
      </c>
      <c r="X13" s="659"/>
      <c r="Y13" s="659"/>
      <c r="Z13" s="659"/>
      <c r="AA13" s="659"/>
      <c r="AB13" s="659"/>
      <c r="AC13" s="660"/>
      <c r="AD13" s="658">
        <v>55</v>
      </c>
      <c r="AE13" s="659"/>
      <c r="AF13" s="659"/>
      <c r="AG13" s="659"/>
      <c r="AH13" s="659"/>
      <c r="AI13" s="659"/>
      <c r="AJ13" s="660"/>
      <c r="AK13" s="658">
        <v>51</v>
      </c>
      <c r="AL13" s="659"/>
      <c r="AM13" s="659"/>
      <c r="AN13" s="659"/>
      <c r="AO13" s="659"/>
      <c r="AP13" s="659"/>
      <c r="AQ13" s="660"/>
      <c r="AR13" s="920">
        <v>50</v>
      </c>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658">
        <v>0</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86</v>
      </c>
      <c r="Q18" s="880"/>
      <c r="R18" s="880"/>
      <c r="S18" s="880"/>
      <c r="T18" s="880"/>
      <c r="U18" s="880"/>
      <c r="V18" s="881"/>
      <c r="W18" s="879">
        <f>SUM(W13:AC17)</f>
        <v>72</v>
      </c>
      <c r="X18" s="880"/>
      <c r="Y18" s="880"/>
      <c r="Z18" s="880"/>
      <c r="AA18" s="880"/>
      <c r="AB18" s="880"/>
      <c r="AC18" s="881"/>
      <c r="AD18" s="879">
        <f>SUM(AD13:AJ17)</f>
        <v>55</v>
      </c>
      <c r="AE18" s="880"/>
      <c r="AF18" s="880"/>
      <c r="AG18" s="880"/>
      <c r="AH18" s="880"/>
      <c r="AI18" s="880"/>
      <c r="AJ18" s="881"/>
      <c r="AK18" s="879">
        <f>SUM(AK13:AQ17)</f>
        <v>51</v>
      </c>
      <c r="AL18" s="880"/>
      <c r="AM18" s="880"/>
      <c r="AN18" s="880"/>
      <c r="AO18" s="880"/>
      <c r="AP18" s="880"/>
      <c r="AQ18" s="881"/>
      <c r="AR18" s="879">
        <f>SUM(AR13:AX17)</f>
        <v>50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60</v>
      </c>
      <c r="Q19" s="659"/>
      <c r="R19" s="659"/>
      <c r="S19" s="659"/>
      <c r="T19" s="659"/>
      <c r="U19" s="659"/>
      <c r="V19" s="660"/>
      <c r="W19" s="658">
        <v>60</v>
      </c>
      <c r="X19" s="659"/>
      <c r="Y19" s="659"/>
      <c r="Z19" s="659"/>
      <c r="AA19" s="659"/>
      <c r="AB19" s="659"/>
      <c r="AC19" s="660"/>
      <c r="AD19" s="658">
        <v>45</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7">
        <f>IF(P18=0, "-", SUM(P19)/P18)</f>
        <v>0.69767441860465118</v>
      </c>
      <c r="Q20" s="317"/>
      <c r="R20" s="317"/>
      <c r="S20" s="317"/>
      <c r="T20" s="317"/>
      <c r="U20" s="317"/>
      <c r="V20" s="317"/>
      <c r="W20" s="317">
        <f t="shared" ref="W20" si="0">IF(W18=0, "-", SUM(W19)/W18)</f>
        <v>0.83333333333333337</v>
      </c>
      <c r="X20" s="317"/>
      <c r="Y20" s="317"/>
      <c r="Z20" s="317"/>
      <c r="AA20" s="317"/>
      <c r="AB20" s="317"/>
      <c r="AC20" s="317"/>
      <c r="AD20" s="317">
        <f t="shared" ref="AD20" si="1">IF(AD18=0, "-", SUM(AD19)/AD18)</f>
        <v>0.81818181818181823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0"/>
      <c r="G21" s="315" t="s">
        <v>356</v>
      </c>
      <c r="H21" s="316"/>
      <c r="I21" s="316"/>
      <c r="J21" s="316"/>
      <c r="K21" s="316"/>
      <c r="L21" s="316"/>
      <c r="M21" s="316"/>
      <c r="N21" s="316"/>
      <c r="O21" s="316"/>
      <c r="P21" s="317">
        <f>IF(P19=0, "-", SUM(P19)/SUM(P13,P14))</f>
        <v>0.69767441860465118</v>
      </c>
      <c r="Q21" s="317"/>
      <c r="R21" s="317"/>
      <c r="S21" s="317"/>
      <c r="T21" s="317"/>
      <c r="U21" s="317"/>
      <c r="V21" s="317"/>
      <c r="W21" s="317">
        <f t="shared" ref="W21" si="2">IF(W19=0, "-", SUM(W19)/SUM(W13,W14))</f>
        <v>0.83333333333333337</v>
      </c>
      <c r="X21" s="317"/>
      <c r="Y21" s="317"/>
      <c r="Z21" s="317"/>
      <c r="AA21" s="317"/>
      <c r="AB21" s="317"/>
      <c r="AC21" s="317"/>
      <c r="AD21" s="317">
        <f t="shared" ref="AD21" si="3">IF(AD19=0, "-", SUM(AD19)/SUM(AD13,AD14))</f>
        <v>0.81818181818181823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47" t="s">
        <v>429</v>
      </c>
      <c r="B22" s="948"/>
      <c r="C22" s="948"/>
      <c r="D22" s="948"/>
      <c r="E22" s="948"/>
      <c r="F22" s="949"/>
      <c r="G22" s="985" t="s">
        <v>335</v>
      </c>
      <c r="H22" s="221"/>
      <c r="I22" s="221"/>
      <c r="J22" s="221"/>
      <c r="K22" s="221"/>
      <c r="L22" s="221"/>
      <c r="M22" s="221"/>
      <c r="N22" s="221"/>
      <c r="O22" s="222"/>
      <c r="P22" s="936" t="s">
        <v>430</v>
      </c>
      <c r="Q22" s="221"/>
      <c r="R22" s="221"/>
      <c r="S22" s="221"/>
      <c r="T22" s="221"/>
      <c r="U22" s="221"/>
      <c r="V22" s="222"/>
      <c r="W22" s="936" t="s">
        <v>431</v>
      </c>
      <c r="X22" s="221"/>
      <c r="Y22" s="221"/>
      <c r="Z22" s="221"/>
      <c r="AA22" s="221"/>
      <c r="AB22" s="221"/>
      <c r="AC22" s="222"/>
      <c r="AD22" s="936" t="s">
        <v>334</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c r="A23" s="950"/>
      <c r="B23" s="951"/>
      <c r="C23" s="951"/>
      <c r="D23" s="951"/>
      <c r="E23" s="951"/>
      <c r="F23" s="952"/>
      <c r="G23" s="986" t="s">
        <v>567</v>
      </c>
      <c r="H23" s="987"/>
      <c r="I23" s="987"/>
      <c r="J23" s="987"/>
      <c r="K23" s="987"/>
      <c r="L23" s="987"/>
      <c r="M23" s="987"/>
      <c r="N23" s="987"/>
      <c r="O23" s="988"/>
      <c r="P23" s="920">
        <v>25</v>
      </c>
      <c r="Q23" s="921"/>
      <c r="R23" s="921"/>
      <c r="S23" s="921"/>
      <c r="T23" s="921"/>
      <c r="U23" s="921"/>
      <c r="V23" s="937"/>
      <c r="W23" s="920">
        <v>28</v>
      </c>
      <c r="X23" s="921"/>
      <c r="Y23" s="921"/>
      <c r="Z23" s="921"/>
      <c r="AA23" s="921"/>
      <c r="AB23" s="921"/>
      <c r="AC23" s="937"/>
      <c r="AD23" s="957" t="s">
        <v>686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t="s">
        <v>568</v>
      </c>
      <c r="H24" s="939"/>
      <c r="I24" s="939"/>
      <c r="J24" s="939"/>
      <c r="K24" s="939"/>
      <c r="L24" s="939"/>
      <c r="M24" s="939"/>
      <c r="N24" s="939"/>
      <c r="O24" s="940"/>
      <c r="P24" s="658">
        <v>14</v>
      </c>
      <c r="Q24" s="659"/>
      <c r="R24" s="659"/>
      <c r="S24" s="659"/>
      <c r="T24" s="659"/>
      <c r="U24" s="659"/>
      <c r="V24" s="660"/>
      <c r="W24" s="658">
        <v>13</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t="s">
        <v>569</v>
      </c>
      <c r="H25" s="939"/>
      <c r="I25" s="939"/>
      <c r="J25" s="939"/>
      <c r="K25" s="939"/>
      <c r="L25" s="939"/>
      <c r="M25" s="939"/>
      <c r="N25" s="939"/>
      <c r="O25" s="940"/>
      <c r="P25" s="658">
        <v>4</v>
      </c>
      <c r="Q25" s="659"/>
      <c r="R25" s="659"/>
      <c r="S25" s="659"/>
      <c r="T25" s="659"/>
      <c r="U25" s="659"/>
      <c r="V25" s="660"/>
      <c r="W25" s="658">
        <v>4</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t="s">
        <v>570</v>
      </c>
      <c r="H26" s="939"/>
      <c r="I26" s="939"/>
      <c r="J26" s="939"/>
      <c r="K26" s="939"/>
      <c r="L26" s="939"/>
      <c r="M26" s="939"/>
      <c r="N26" s="939"/>
      <c r="O26" s="940"/>
      <c r="P26" s="658">
        <v>8</v>
      </c>
      <c r="Q26" s="659"/>
      <c r="R26" s="659"/>
      <c r="S26" s="659"/>
      <c r="T26" s="659"/>
      <c r="U26" s="659"/>
      <c r="V26" s="660"/>
      <c r="W26" s="658">
        <v>4</v>
      </c>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339</v>
      </c>
      <c r="H28" s="942"/>
      <c r="I28" s="942"/>
      <c r="J28" s="942"/>
      <c r="K28" s="942"/>
      <c r="L28" s="942"/>
      <c r="M28" s="942"/>
      <c r="N28" s="942"/>
      <c r="O28" s="943"/>
      <c r="P28" s="879">
        <f>P29-SUM(P23:P27)</f>
        <v>0</v>
      </c>
      <c r="Q28" s="880"/>
      <c r="R28" s="880"/>
      <c r="S28" s="880"/>
      <c r="T28" s="880"/>
      <c r="U28" s="880"/>
      <c r="V28" s="881"/>
      <c r="W28" s="879">
        <f>W29-SUM(W23:W27)</f>
        <v>1</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336</v>
      </c>
      <c r="H29" s="945"/>
      <c r="I29" s="945"/>
      <c r="J29" s="945"/>
      <c r="K29" s="945"/>
      <c r="L29" s="945"/>
      <c r="M29" s="945"/>
      <c r="N29" s="945"/>
      <c r="O29" s="946"/>
      <c r="P29" s="658">
        <f>AK13</f>
        <v>51</v>
      </c>
      <c r="Q29" s="659"/>
      <c r="R29" s="659"/>
      <c r="S29" s="659"/>
      <c r="T29" s="659"/>
      <c r="U29" s="659"/>
      <c r="V29" s="660"/>
      <c r="W29" s="968">
        <f>AR13</f>
        <v>50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351</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393</v>
      </c>
      <c r="AF30" s="860"/>
      <c r="AG30" s="860"/>
      <c r="AH30" s="861"/>
      <c r="AI30" s="859" t="s">
        <v>415</v>
      </c>
      <c r="AJ30" s="860"/>
      <c r="AK30" s="860"/>
      <c r="AL30" s="861"/>
      <c r="AM30" s="916" t="s">
        <v>420</v>
      </c>
      <c r="AN30" s="916"/>
      <c r="AO30" s="916"/>
      <c r="AP30" s="859"/>
      <c r="AQ30" s="768" t="s">
        <v>235</v>
      </c>
      <c r="AR30" s="769"/>
      <c r="AS30" s="769"/>
      <c r="AT30" s="770"/>
      <c r="AU30" s="775" t="s">
        <v>134</v>
      </c>
      <c r="AV30" s="775"/>
      <c r="AW30" s="775"/>
      <c r="AX30" s="91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236</v>
      </c>
      <c r="AT31" s="134"/>
      <c r="AU31" s="199"/>
      <c r="AV31" s="199"/>
      <c r="AW31" s="399" t="s">
        <v>181</v>
      </c>
      <c r="AX31" s="400"/>
    </row>
    <row r="32" spans="1:50" ht="23.25" customHeight="1">
      <c r="A32" s="404"/>
      <c r="B32" s="402"/>
      <c r="C32" s="402"/>
      <c r="D32" s="402"/>
      <c r="E32" s="402"/>
      <c r="F32" s="403"/>
      <c r="G32" s="565" t="s">
        <v>571</v>
      </c>
      <c r="H32" s="566"/>
      <c r="I32" s="566"/>
      <c r="J32" s="566"/>
      <c r="K32" s="566"/>
      <c r="L32" s="566"/>
      <c r="M32" s="566"/>
      <c r="N32" s="566"/>
      <c r="O32" s="567"/>
      <c r="P32" s="105" t="s">
        <v>572</v>
      </c>
      <c r="Q32" s="105"/>
      <c r="R32" s="105"/>
      <c r="S32" s="105"/>
      <c r="T32" s="105"/>
      <c r="U32" s="105"/>
      <c r="V32" s="105"/>
      <c r="W32" s="105"/>
      <c r="X32" s="106"/>
      <c r="Y32" s="475" t="s">
        <v>12</v>
      </c>
      <c r="Z32" s="535"/>
      <c r="AA32" s="536"/>
      <c r="AB32" s="465" t="s">
        <v>678</v>
      </c>
      <c r="AC32" s="465"/>
      <c r="AD32" s="465"/>
      <c r="AE32" s="217">
        <v>116</v>
      </c>
      <c r="AF32" s="218"/>
      <c r="AG32" s="218"/>
      <c r="AH32" s="218"/>
      <c r="AI32" s="217">
        <v>194</v>
      </c>
      <c r="AJ32" s="218"/>
      <c r="AK32" s="218"/>
      <c r="AL32" s="218"/>
      <c r="AM32" s="217">
        <v>128</v>
      </c>
      <c r="AN32" s="218"/>
      <c r="AO32" s="218"/>
      <c r="AP32" s="218"/>
      <c r="AQ32" s="341" t="s">
        <v>679</v>
      </c>
      <c r="AR32" s="207"/>
      <c r="AS32" s="207"/>
      <c r="AT32" s="342"/>
      <c r="AU32" s="218"/>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678</v>
      </c>
      <c r="AC33" s="527"/>
      <c r="AD33" s="527"/>
      <c r="AE33" s="217">
        <v>48</v>
      </c>
      <c r="AF33" s="218"/>
      <c r="AG33" s="218"/>
      <c r="AH33" s="218"/>
      <c r="AI33" s="217">
        <v>64</v>
      </c>
      <c r="AJ33" s="218"/>
      <c r="AK33" s="218"/>
      <c r="AL33" s="218"/>
      <c r="AM33" s="217">
        <v>73</v>
      </c>
      <c r="AN33" s="218"/>
      <c r="AO33" s="218"/>
      <c r="AP33" s="218"/>
      <c r="AQ33" s="341">
        <v>62</v>
      </c>
      <c r="AR33" s="207"/>
      <c r="AS33" s="207"/>
      <c r="AT33" s="342"/>
      <c r="AU33" s="218"/>
      <c r="AV33" s="218"/>
      <c r="AW33" s="218"/>
      <c r="AX33" s="220"/>
    </row>
    <row r="34" spans="1:50" ht="60.6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100</v>
      </c>
      <c r="AF34" s="218"/>
      <c r="AG34" s="218"/>
      <c r="AH34" s="218"/>
      <c r="AI34" s="217">
        <v>100</v>
      </c>
      <c r="AJ34" s="218"/>
      <c r="AK34" s="218"/>
      <c r="AL34" s="218"/>
      <c r="AM34" s="217">
        <v>100</v>
      </c>
      <c r="AN34" s="218"/>
      <c r="AO34" s="218"/>
      <c r="AP34" s="218"/>
      <c r="AQ34" s="341" t="s">
        <v>679</v>
      </c>
      <c r="AR34" s="207"/>
      <c r="AS34" s="207"/>
      <c r="AT34" s="342"/>
      <c r="AU34" s="218"/>
      <c r="AV34" s="218"/>
      <c r="AW34" s="218"/>
      <c r="AX34" s="220"/>
    </row>
    <row r="35" spans="1:50" ht="23.25" customHeight="1">
      <c r="A35" s="225" t="s">
        <v>381</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71" t="s">
        <v>351</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393</v>
      </c>
      <c r="AF37" s="244"/>
      <c r="AG37" s="244"/>
      <c r="AH37" s="245"/>
      <c r="AI37" s="243" t="s">
        <v>391</v>
      </c>
      <c r="AJ37" s="244"/>
      <c r="AK37" s="244"/>
      <c r="AL37" s="245"/>
      <c r="AM37" s="249" t="s">
        <v>420</v>
      </c>
      <c r="AN37" s="249"/>
      <c r="AO37" s="249"/>
      <c r="AP37" s="249"/>
      <c r="AQ37" s="151" t="s">
        <v>235</v>
      </c>
      <c r="AR37" s="152"/>
      <c r="AS37" s="152"/>
      <c r="AT37" s="153"/>
      <c r="AU37" s="415" t="s">
        <v>134</v>
      </c>
      <c r="AV37" s="415"/>
      <c r="AW37" s="415"/>
      <c r="AX37" s="911"/>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c r="A39" s="404"/>
      <c r="B39" s="402"/>
      <c r="C39" s="402"/>
      <c r="D39" s="402"/>
      <c r="E39" s="402"/>
      <c r="F39" s="403"/>
      <c r="G39" s="565" t="s">
        <v>574</v>
      </c>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351</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393</v>
      </c>
      <c r="AF44" s="244"/>
      <c r="AG44" s="244"/>
      <c r="AH44" s="245"/>
      <c r="AI44" s="243" t="s">
        <v>391</v>
      </c>
      <c r="AJ44" s="244"/>
      <c r="AK44" s="244"/>
      <c r="AL44" s="245"/>
      <c r="AM44" s="249" t="s">
        <v>420</v>
      </c>
      <c r="AN44" s="249"/>
      <c r="AO44" s="249"/>
      <c r="AP44" s="249"/>
      <c r="AQ44" s="151" t="s">
        <v>235</v>
      </c>
      <c r="AR44" s="152"/>
      <c r="AS44" s="152"/>
      <c r="AT44" s="153"/>
      <c r="AU44" s="415" t="s">
        <v>134</v>
      </c>
      <c r="AV44" s="415"/>
      <c r="AW44" s="415"/>
      <c r="AX44" s="911"/>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351</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393</v>
      </c>
      <c r="AF51" s="244"/>
      <c r="AG51" s="244"/>
      <c r="AH51" s="245"/>
      <c r="AI51" s="243" t="s">
        <v>391</v>
      </c>
      <c r="AJ51" s="244"/>
      <c r="AK51" s="244"/>
      <c r="AL51" s="245"/>
      <c r="AM51" s="249" t="s">
        <v>420</v>
      </c>
      <c r="AN51" s="249"/>
      <c r="AO51" s="249"/>
      <c r="AP51" s="249"/>
      <c r="AQ51" s="151" t="s">
        <v>235</v>
      </c>
      <c r="AR51" s="152"/>
      <c r="AS51" s="152"/>
      <c r="AT51" s="153"/>
      <c r="AU51" s="925" t="s">
        <v>134</v>
      </c>
      <c r="AV51" s="925"/>
      <c r="AW51" s="925"/>
      <c r="AX51" s="926"/>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351</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393</v>
      </c>
      <c r="AF58" s="244"/>
      <c r="AG58" s="244"/>
      <c r="AH58" s="245"/>
      <c r="AI58" s="243" t="s">
        <v>391</v>
      </c>
      <c r="AJ58" s="244"/>
      <c r="AK58" s="244"/>
      <c r="AL58" s="245"/>
      <c r="AM58" s="249" t="s">
        <v>420</v>
      </c>
      <c r="AN58" s="249"/>
      <c r="AO58" s="249"/>
      <c r="AP58" s="249"/>
      <c r="AQ58" s="151" t="s">
        <v>235</v>
      </c>
      <c r="AR58" s="152"/>
      <c r="AS58" s="152"/>
      <c r="AT58" s="153"/>
      <c r="AU58" s="925" t="s">
        <v>134</v>
      </c>
      <c r="AV58" s="925"/>
      <c r="AW58" s="925"/>
      <c r="AX58" s="926"/>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352</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347</v>
      </c>
      <c r="X65" s="492"/>
      <c r="Y65" s="495"/>
      <c r="Z65" s="495"/>
      <c r="AA65" s="496"/>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357</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370</v>
      </c>
      <c r="X70" s="310"/>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352</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393</v>
      </c>
      <c r="AF73" s="244"/>
      <c r="AG73" s="244"/>
      <c r="AH73" s="245"/>
      <c r="AI73" s="243" t="s">
        <v>391</v>
      </c>
      <c r="AJ73" s="244"/>
      <c r="AK73" s="244"/>
      <c r="AL73" s="245"/>
      <c r="AM73" s="249" t="s">
        <v>420</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c r="A78" s="335" t="s">
        <v>384</v>
      </c>
      <c r="B78" s="336"/>
      <c r="C78" s="336"/>
      <c r="D78" s="336"/>
      <c r="E78" s="333" t="s">
        <v>330</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346</v>
      </c>
      <c r="AP79" s="278"/>
      <c r="AQ79" s="278"/>
      <c r="AR79" s="80" t="s">
        <v>344</v>
      </c>
      <c r="AS79" s="277"/>
      <c r="AT79" s="278"/>
      <c r="AU79" s="278"/>
      <c r="AV79" s="278"/>
      <c r="AW79" s="278"/>
      <c r="AX79" s="981"/>
    </row>
    <row r="80" spans="1:50" ht="18.75" hidden="1" customHeight="1">
      <c r="A80" s="865" t="s">
        <v>147</v>
      </c>
      <c r="B80" s="528" t="s">
        <v>343</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30"/>
      <c r="AS90" s="130"/>
      <c r="AT90" s="131"/>
      <c r="AU90" s="537" t="s">
        <v>134</v>
      </c>
      <c r="AV90" s="537"/>
      <c r="AW90" s="537"/>
      <c r="AX90" s="538"/>
    </row>
    <row r="91" spans="1:60" ht="18.75" hidden="1" customHeight="1">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393</v>
      </c>
      <c r="AF100" s="544"/>
      <c r="AG100" s="544"/>
      <c r="AH100" s="545"/>
      <c r="AI100" s="543" t="s">
        <v>413</v>
      </c>
      <c r="AJ100" s="544"/>
      <c r="AK100" s="544"/>
      <c r="AL100" s="545"/>
      <c r="AM100" s="543" t="s">
        <v>420</v>
      </c>
      <c r="AN100" s="544"/>
      <c r="AO100" s="544"/>
      <c r="AP100" s="545"/>
      <c r="AQ100" s="319" t="s">
        <v>433</v>
      </c>
      <c r="AR100" s="320"/>
      <c r="AS100" s="320"/>
      <c r="AT100" s="321"/>
      <c r="AU100" s="319" t="s">
        <v>434</v>
      </c>
      <c r="AV100" s="320"/>
      <c r="AW100" s="320"/>
      <c r="AX100" s="322"/>
    </row>
    <row r="101" spans="1:60" ht="23.25" customHeight="1">
      <c r="A101" s="426"/>
      <c r="B101" s="427"/>
      <c r="C101" s="427"/>
      <c r="D101" s="427"/>
      <c r="E101" s="427"/>
      <c r="F101" s="428"/>
      <c r="G101" s="105" t="s">
        <v>575</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579</v>
      </c>
      <c r="AC101" s="465"/>
      <c r="AD101" s="465"/>
      <c r="AE101" s="217">
        <v>65</v>
      </c>
      <c r="AF101" s="218"/>
      <c r="AG101" s="218"/>
      <c r="AH101" s="219"/>
      <c r="AI101" s="217">
        <v>107</v>
      </c>
      <c r="AJ101" s="218"/>
      <c r="AK101" s="218"/>
      <c r="AL101" s="219"/>
      <c r="AM101" s="217">
        <v>36</v>
      </c>
      <c r="AN101" s="218"/>
      <c r="AO101" s="218"/>
      <c r="AP101" s="219"/>
      <c r="AQ101" s="217"/>
      <c r="AR101" s="218"/>
      <c r="AS101" s="218"/>
      <c r="AT101" s="219"/>
      <c r="AU101" s="217"/>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579</v>
      </c>
      <c r="AC102" s="465"/>
      <c r="AD102" s="465"/>
      <c r="AE102" s="422">
        <v>15</v>
      </c>
      <c r="AF102" s="422"/>
      <c r="AG102" s="422"/>
      <c r="AH102" s="422"/>
      <c r="AI102" s="422">
        <v>12</v>
      </c>
      <c r="AJ102" s="422"/>
      <c r="AK102" s="422"/>
      <c r="AL102" s="422"/>
      <c r="AM102" s="422">
        <v>10</v>
      </c>
      <c r="AN102" s="422"/>
      <c r="AO102" s="422"/>
      <c r="AP102" s="422"/>
      <c r="AQ102" s="272">
        <v>10</v>
      </c>
      <c r="AR102" s="273"/>
      <c r="AS102" s="273"/>
      <c r="AT102" s="318"/>
      <c r="AU102" s="272"/>
      <c r="AV102" s="273"/>
      <c r="AW102" s="273"/>
      <c r="AX102" s="318"/>
    </row>
    <row r="103" spans="1:60" ht="31.5" customHeight="1">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393</v>
      </c>
      <c r="AF103" s="420"/>
      <c r="AG103" s="420"/>
      <c r="AH103" s="421"/>
      <c r="AI103" s="419" t="s">
        <v>391</v>
      </c>
      <c r="AJ103" s="420"/>
      <c r="AK103" s="420"/>
      <c r="AL103" s="421"/>
      <c r="AM103" s="419" t="s">
        <v>420</v>
      </c>
      <c r="AN103" s="420"/>
      <c r="AO103" s="420"/>
      <c r="AP103" s="421"/>
      <c r="AQ103" s="283" t="s">
        <v>433</v>
      </c>
      <c r="AR103" s="284"/>
      <c r="AS103" s="284"/>
      <c r="AT103" s="323"/>
      <c r="AU103" s="283" t="s">
        <v>434</v>
      </c>
      <c r="AV103" s="284"/>
      <c r="AW103" s="284"/>
      <c r="AX103" s="285"/>
    </row>
    <row r="104" spans="1:60" ht="23.25" customHeight="1">
      <c r="A104" s="426"/>
      <c r="B104" s="427"/>
      <c r="C104" s="427"/>
      <c r="D104" s="427"/>
      <c r="E104" s="427"/>
      <c r="F104" s="428"/>
      <c r="G104" s="105" t="s">
        <v>576</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580</v>
      </c>
      <c r="AC104" s="550"/>
      <c r="AD104" s="551"/>
      <c r="AE104" s="217">
        <v>21</v>
      </c>
      <c r="AF104" s="218"/>
      <c r="AG104" s="218"/>
      <c r="AH104" s="219"/>
      <c r="AI104" s="217">
        <v>27</v>
      </c>
      <c r="AJ104" s="218"/>
      <c r="AK104" s="218"/>
      <c r="AL104" s="219"/>
      <c r="AM104" s="217">
        <v>26</v>
      </c>
      <c r="AN104" s="218"/>
      <c r="AO104" s="218"/>
      <c r="AP104" s="219"/>
      <c r="AQ104" s="217"/>
      <c r="AR104" s="218"/>
      <c r="AS104" s="218"/>
      <c r="AT104" s="219"/>
      <c r="AU104" s="217"/>
      <c r="AV104" s="218"/>
      <c r="AW104" s="218"/>
      <c r="AX104" s="219"/>
    </row>
    <row r="105" spans="1:60" ht="23.25"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579</v>
      </c>
      <c r="AC105" s="473"/>
      <c r="AD105" s="474"/>
      <c r="AE105" s="422">
        <v>8</v>
      </c>
      <c r="AF105" s="422"/>
      <c r="AG105" s="422"/>
      <c r="AH105" s="422"/>
      <c r="AI105" s="422">
        <v>14</v>
      </c>
      <c r="AJ105" s="422"/>
      <c r="AK105" s="422"/>
      <c r="AL105" s="422"/>
      <c r="AM105" s="422">
        <v>10</v>
      </c>
      <c r="AN105" s="422"/>
      <c r="AO105" s="422"/>
      <c r="AP105" s="422"/>
      <c r="AQ105" s="217">
        <v>11</v>
      </c>
      <c r="AR105" s="218"/>
      <c r="AS105" s="218"/>
      <c r="AT105" s="219"/>
      <c r="AU105" s="272"/>
      <c r="AV105" s="273"/>
      <c r="AW105" s="273"/>
      <c r="AX105" s="318"/>
    </row>
    <row r="106" spans="1:60" ht="31.5" customHeight="1">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393</v>
      </c>
      <c r="AF106" s="420"/>
      <c r="AG106" s="420"/>
      <c r="AH106" s="421"/>
      <c r="AI106" s="419" t="s">
        <v>391</v>
      </c>
      <c r="AJ106" s="420"/>
      <c r="AK106" s="420"/>
      <c r="AL106" s="421"/>
      <c r="AM106" s="419" t="s">
        <v>420</v>
      </c>
      <c r="AN106" s="420"/>
      <c r="AO106" s="420"/>
      <c r="AP106" s="421"/>
      <c r="AQ106" s="283" t="s">
        <v>433</v>
      </c>
      <c r="AR106" s="284"/>
      <c r="AS106" s="284"/>
      <c r="AT106" s="323"/>
      <c r="AU106" s="283" t="s">
        <v>434</v>
      </c>
      <c r="AV106" s="284"/>
      <c r="AW106" s="284"/>
      <c r="AX106" s="285"/>
    </row>
    <row r="107" spans="1:60" ht="23.25" customHeight="1">
      <c r="A107" s="426"/>
      <c r="B107" s="427"/>
      <c r="C107" s="427"/>
      <c r="D107" s="427"/>
      <c r="E107" s="427"/>
      <c r="F107" s="428"/>
      <c r="G107" s="105" t="s">
        <v>577</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t="s">
        <v>581</v>
      </c>
      <c r="AC107" s="550"/>
      <c r="AD107" s="551"/>
      <c r="AE107" s="422">
        <v>16</v>
      </c>
      <c r="AF107" s="422"/>
      <c r="AG107" s="422"/>
      <c r="AH107" s="422"/>
      <c r="AI107" s="422">
        <v>47</v>
      </c>
      <c r="AJ107" s="422"/>
      <c r="AK107" s="422"/>
      <c r="AL107" s="422"/>
      <c r="AM107" s="422">
        <v>56</v>
      </c>
      <c r="AN107" s="422"/>
      <c r="AO107" s="422"/>
      <c r="AP107" s="422"/>
      <c r="AQ107" s="217"/>
      <c r="AR107" s="218"/>
      <c r="AS107" s="218"/>
      <c r="AT107" s="219"/>
      <c r="AU107" s="217"/>
      <c r="AV107" s="218"/>
      <c r="AW107" s="218"/>
      <c r="AX107" s="219"/>
    </row>
    <row r="108" spans="1:60" ht="23.25"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t="s">
        <v>581</v>
      </c>
      <c r="AC108" s="473"/>
      <c r="AD108" s="474"/>
      <c r="AE108" s="422">
        <v>10</v>
      </c>
      <c r="AF108" s="422"/>
      <c r="AG108" s="422"/>
      <c r="AH108" s="422"/>
      <c r="AI108" s="422">
        <v>20</v>
      </c>
      <c r="AJ108" s="422"/>
      <c r="AK108" s="422"/>
      <c r="AL108" s="422"/>
      <c r="AM108" s="422">
        <v>42</v>
      </c>
      <c r="AN108" s="422"/>
      <c r="AO108" s="422"/>
      <c r="AP108" s="422"/>
      <c r="AQ108" s="217">
        <v>30</v>
      </c>
      <c r="AR108" s="218"/>
      <c r="AS108" s="218"/>
      <c r="AT108" s="219"/>
      <c r="AU108" s="272"/>
      <c r="AV108" s="273"/>
      <c r="AW108" s="273"/>
      <c r="AX108" s="318"/>
    </row>
    <row r="109" spans="1:60" ht="31.5" customHeight="1">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393</v>
      </c>
      <c r="AF109" s="420"/>
      <c r="AG109" s="420"/>
      <c r="AH109" s="421"/>
      <c r="AI109" s="419" t="s">
        <v>391</v>
      </c>
      <c r="AJ109" s="420"/>
      <c r="AK109" s="420"/>
      <c r="AL109" s="421"/>
      <c r="AM109" s="419" t="s">
        <v>420</v>
      </c>
      <c r="AN109" s="420"/>
      <c r="AO109" s="420"/>
      <c r="AP109" s="421"/>
      <c r="AQ109" s="283" t="s">
        <v>433</v>
      </c>
      <c r="AR109" s="284"/>
      <c r="AS109" s="284"/>
      <c r="AT109" s="323"/>
      <c r="AU109" s="283" t="s">
        <v>434</v>
      </c>
      <c r="AV109" s="284"/>
      <c r="AW109" s="284"/>
      <c r="AX109" s="285"/>
    </row>
    <row r="110" spans="1:60" ht="23.25" customHeight="1">
      <c r="A110" s="426"/>
      <c r="B110" s="427"/>
      <c r="C110" s="427"/>
      <c r="D110" s="427"/>
      <c r="E110" s="427"/>
      <c r="F110" s="428"/>
      <c r="G110" s="105" t="s">
        <v>578</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t="s">
        <v>581</v>
      </c>
      <c r="AC110" s="550"/>
      <c r="AD110" s="551"/>
      <c r="AE110" s="422">
        <v>14</v>
      </c>
      <c r="AF110" s="422"/>
      <c r="AG110" s="422"/>
      <c r="AH110" s="422"/>
      <c r="AI110" s="422">
        <v>13</v>
      </c>
      <c r="AJ110" s="422"/>
      <c r="AK110" s="422"/>
      <c r="AL110" s="422"/>
      <c r="AM110" s="422">
        <v>10</v>
      </c>
      <c r="AN110" s="422"/>
      <c r="AO110" s="422"/>
      <c r="AP110" s="422"/>
      <c r="AQ110" s="217"/>
      <c r="AR110" s="218"/>
      <c r="AS110" s="218"/>
      <c r="AT110" s="219"/>
      <c r="AU110" s="217"/>
      <c r="AV110" s="218"/>
      <c r="AW110" s="218"/>
      <c r="AX110" s="219"/>
    </row>
    <row r="111" spans="1:60" ht="23.25"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t="s">
        <v>581</v>
      </c>
      <c r="AC111" s="473"/>
      <c r="AD111" s="474"/>
      <c r="AE111" s="422">
        <v>15</v>
      </c>
      <c r="AF111" s="422"/>
      <c r="AG111" s="422"/>
      <c r="AH111" s="422"/>
      <c r="AI111" s="422">
        <v>18</v>
      </c>
      <c r="AJ111" s="422"/>
      <c r="AK111" s="422"/>
      <c r="AL111" s="422"/>
      <c r="AM111" s="422">
        <v>11</v>
      </c>
      <c r="AN111" s="422"/>
      <c r="AO111" s="422"/>
      <c r="AP111" s="422"/>
      <c r="AQ111" s="217">
        <v>11</v>
      </c>
      <c r="AR111" s="218"/>
      <c r="AS111" s="218"/>
      <c r="AT111" s="219"/>
      <c r="AU111" s="272"/>
      <c r="AV111" s="273"/>
      <c r="AW111" s="273"/>
      <c r="AX111" s="318"/>
    </row>
    <row r="112" spans="1:60" ht="31.5" hidden="1" customHeight="1">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393</v>
      </c>
      <c r="AF112" s="420"/>
      <c r="AG112" s="420"/>
      <c r="AH112" s="421"/>
      <c r="AI112" s="419" t="s">
        <v>391</v>
      </c>
      <c r="AJ112" s="420"/>
      <c r="AK112" s="420"/>
      <c r="AL112" s="421"/>
      <c r="AM112" s="419" t="s">
        <v>420</v>
      </c>
      <c r="AN112" s="420"/>
      <c r="AO112" s="420"/>
      <c r="AP112" s="421"/>
      <c r="AQ112" s="283" t="s">
        <v>433</v>
      </c>
      <c r="AR112" s="284"/>
      <c r="AS112" s="284"/>
      <c r="AT112" s="323"/>
      <c r="AU112" s="283" t="s">
        <v>434</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393</v>
      </c>
      <c r="AF115" s="420"/>
      <c r="AG115" s="420"/>
      <c r="AH115" s="421"/>
      <c r="AI115" s="419" t="s">
        <v>391</v>
      </c>
      <c r="AJ115" s="420"/>
      <c r="AK115" s="420"/>
      <c r="AL115" s="421"/>
      <c r="AM115" s="419" t="s">
        <v>420</v>
      </c>
      <c r="AN115" s="420"/>
      <c r="AO115" s="420"/>
      <c r="AP115" s="421"/>
      <c r="AQ115" s="592" t="s">
        <v>435</v>
      </c>
      <c r="AR115" s="593"/>
      <c r="AS115" s="593"/>
      <c r="AT115" s="593"/>
      <c r="AU115" s="593"/>
      <c r="AV115" s="593"/>
      <c r="AW115" s="593"/>
      <c r="AX115" s="594"/>
    </row>
    <row r="116" spans="1:50" ht="23.25" customHeight="1">
      <c r="A116" s="443"/>
      <c r="B116" s="444"/>
      <c r="C116" s="444"/>
      <c r="D116" s="444"/>
      <c r="E116" s="444"/>
      <c r="F116" s="445"/>
      <c r="G116" s="394" t="s">
        <v>584</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675</v>
      </c>
      <c r="AC116" s="467"/>
      <c r="AD116" s="468"/>
      <c r="AE116" s="422">
        <v>0.4</v>
      </c>
      <c r="AF116" s="422"/>
      <c r="AG116" s="422"/>
      <c r="AH116" s="422"/>
      <c r="AI116" s="422">
        <v>0.3</v>
      </c>
      <c r="AJ116" s="422"/>
      <c r="AK116" s="422"/>
      <c r="AL116" s="422"/>
      <c r="AM116" s="422">
        <v>0.6</v>
      </c>
      <c r="AN116" s="422"/>
      <c r="AO116" s="422"/>
      <c r="AP116" s="422"/>
      <c r="AQ116" s="217"/>
      <c r="AR116" s="218"/>
      <c r="AS116" s="218"/>
      <c r="AT116" s="218"/>
      <c r="AU116" s="218"/>
      <c r="AV116" s="218"/>
      <c r="AW116" s="218"/>
      <c r="AX116" s="220"/>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625</v>
      </c>
      <c r="AC117" s="477"/>
      <c r="AD117" s="478"/>
      <c r="AE117" s="555" t="s">
        <v>582</v>
      </c>
      <c r="AF117" s="555"/>
      <c r="AG117" s="555"/>
      <c r="AH117" s="555"/>
      <c r="AI117" s="555" t="s">
        <v>583</v>
      </c>
      <c r="AJ117" s="555"/>
      <c r="AK117" s="555"/>
      <c r="AL117" s="555"/>
      <c r="AM117" s="555" t="s">
        <v>622</v>
      </c>
      <c r="AN117" s="555"/>
      <c r="AO117" s="555"/>
      <c r="AP117" s="555"/>
      <c r="AQ117" s="555"/>
      <c r="AR117" s="555"/>
      <c r="AS117" s="555"/>
      <c r="AT117" s="555"/>
      <c r="AU117" s="555"/>
      <c r="AV117" s="555"/>
      <c r="AW117" s="555"/>
      <c r="AX117" s="556"/>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393</v>
      </c>
      <c r="AF118" s="420"/>
      <c r="AG118" s="420"/>
      <c r="AH118" s="421"/>
      <c r="AI118" s="419" t="s">
        <v>391</v>
      </c>
      <c r="AJ118" s="420"/>
      <c r="AK118" s="420"/>
      <c r="AL118" s="421"/>
      <c r="AM118" s="419" t="s">
        <v>420</v>
      </c>
      <c r="AN118" s="420"/>
      <c r="AO118" s="420"/>
      <c r="AP118" s="421"/>
      <c r="AQ118" s="592" t="s">
        <v>435</v>
      </c>
      <c r="AR118" s="593"/>
      <c r="AS118" s="593"/>
      <c r="AT118" s="593"/>
      <c r="AU118" s="593"/>
      <c r="AV118" s="593"/>
      <c r="AW118" s="593"/>
      <c r="AX118" s="594"/>
    </row>
    <row r="119" spans="1:50" ht="23.25" customHeight="1">
      <c r="A119" s="443"/>
      <c r="B119" s="444"/>
      <c r="C119" s="444"/>
      <c r="D119" s="444"/>
      <c r="E119" s="444"/>
      <c r="F119" s="445"/>
      <c r="G119" s="394" t="s">
        <v>585</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676</v>
      </c>
      <c r="AC119" s="467"/>
      <c r="AD119" s="468"/>
      <c r="AE119" s="422">
        <v>0.4</v>
      </c>
      <c r="AF119" s="422"/>
      <c r="AG119" s="422"/>
      <c r="AH119" s="422"/>
      <c r="AI119" s="422">
        <v>0.4</v>
      </c>
      <c r="AJ119" s="422"/>
      <c r="AK119" s="422"/>
      <c r="AL119" s="422"/>
      <c r="AM119" s="422">
        <v>0.3</v>
      </c>
      <c r="AN119" s="422"/>
      <c r="AO119" s="422"/>
      <c r="AP119" s="422"/>
      <c r="AQ119" s="422"/>
      <c r="AR119" s="422"/>
      <c r="AS119" s="422"/>
      <c r="AT119" s="422"/>
      <c r="AU119" s="422"/>
      <c r="AV119" s="422"/>
      <c r="AW119" s="422"/>
      <c r="AX119" s="554"/>
    </row>
    <row r="120" spans="1:50" ht="46.5"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625</v>
      </c>
      <c r="AC120" s="477"/>
      <c r="AD120" s="478"/>
      <c r="AE120" s="555" t="s">
        <v>586</v>
      </c>
      <c r="AF120" s="555"/>
      <c r="AG120" s="555"/>
      <c r="AH120" s="555"/>
      <c r="AI120" s="555" t="s">
        <v>587</v>
      </c>
      <c r="AJ120" s="555"/>
      <c r="AK120" s="555"/>
      <c r="AL120" s="555"/>
      <c r="AM120" s="555" t="s">
        <v>623</v>
      </c>
      <c r="AN120" s="555"/>
      <c r="AO120" s="555"/>
      <c r="AP120" s="555"/>
      <c r="AQ120" s="555"/>
      <c r="AR120" s="555"/>
      <c r="AS120" s="555"/>
      <c r="AT120" s="555"/>
      <c r="AU120" s="555"/>
      <c r="AV120" s="555"/>
      <c r="AW120" s="555"/>
      <c r="AX120" s="556"/>
    </row>
    <row r="121" spans="1:50" ht="23.25"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393</v>
      </c>
      <c r="AF121" s="420"/>
      <c r="AG121" s="420"/>
      <c r="AH121" s="421"/>
      <c r="AI121" s="419" t="s">
        <v>391</v>
      </c>
      <c r="AJ121" s="420"/>
      <c r="AK121" s="420"/>
      <c r="AL121" s="421"/>
      <c r="AM121" s="419" t="s">
        <v>420</v>
      </c>
      <c r="AN121" s="420"/>
      <c r="AO121" s="420"/>
      <c r="AP121" s="421"/>
      <c r="AQ121" s="592" t="s">
        <v>435</v>
      </c>
      <c r="AR121" s="593"/>
      <c r="AS121" s="593"/>
      <c r="AT121" s="593"/>
      <c r="AU121" s="593"/>
      <c r="AV121" s="593"/>
      <c r="AW121" s="593"/>
      <c r="AX121" s="594"/>
    </row>
    <row r="122" spans="1:50" ht="23.25" customHeight="1">
      <c r="A122" s="443"/>
      <c r="B122" s="444"/>
      <c r="C122" s="444"/>
      <c r="D122" s="444"/>
      <c r="E122" s="444"/>
      <c r="F122" s="445"/>
      <c r="G122" s="394" t="s">
        <v>588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677</v>
      </c>
      <c r="AC122" s="467"/>
      <c r="AD122" s="468"/>
      <c r="AE122" s="422">
        <v>0.3</v>
      </c>
      <c r="AF122" s="422"/>
      <c r="AG122" s="422"/>
      <c r="AH122" s="422"/>
      <c r="AI122" s="422">
        <v>0.2</v>
      </c>
      <c r="AJ122" s="422"/>
      <c r="AK122" s="422"/>
      <c r="AL122" s="422"/>
      <c r="AM122" s="422">
        <v>0.2</v>
      </c>
      <c r="AN122" s="422"/>
      <c r="AO122" s="422"/>
      <c r="AP122" s="422"/>
      <c r="AQ122" s="422"/>
      <c r="AR122" s="422"/>
      <c r="AS122" s="422"/>
      <c r="AT122" s="422"/>
      <c r="AU122" s="422"/>
      <c r="AV122" s="422"/>
      <c r="AW122" s="422"/>
      <c r="AX122" s="554"/>
    </row>
    <row r="123" spans="1:50" ht="46.5"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626</v>
      </c>
      <c r="AC123" s="477"/>
      <c r="AD123" s="478"/>
      <c r="AE123" s="555" t="s">
        <v>586</v>
      </c>
      <c r="AF123" s="555"/>
      <c r="AG123" s="555"/>
      <c r="AH123" s="555"/>
      <c r="AI123" s="555" t="s">
        <v>589</v>
      </c>
      <c r="AJ123" s="555"/>
      <c r="AK123" s="555"/>
      <c r="AL123" s="555"/>
      <c r="AM123" s="555" t="s">
        <v>671</v>
      </c>
      <c r="AN123" s="555"/>
      <c r="AO123" s="555"/>
      <c r="AP123" s="555"/>
      <c r="AQ123" s="555"/>
      <c r="AR123" s="555"/>
      <c r="AS123" s="555"/>
      <c r="AT123" s="555"/>
      <c r="AU123" s="555"/>
      <c r="AV123" s="555"/>
      <c r="AW123" s="555"/>
      <c r="AX123" s="556"/>
    </row>
    <row r="124" spans="1:50" ht="23.25"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393</v>
      </c>
      <c r="AF124" s="420"/>
      <c r="AG124" s="420"/>
      <c r="AH124" s="421"/>
      <c r="AI124" s="419" t="s">
        <v>391</v>
      </c>
      <c r="AJ124" s="420"/>
      <c r="AK124" s="420"/>
      <c r="AL124" s="421"/>
      <c r="AM124" s="419" t="s">
        <v>420</v>
      </c>
      <c r="AN124" s="420"/>
      <c r="AO124" s="420"/>
      <c r="AP124" s="421"/>
      <c r="AQ124" s="592" t="s">
        <v>435</v>
      </c>
      <c r="AR124" s="593"/>
      <c r="AS124" s="593"/>
      <c r="AT124" s="593"/>
      <c r="AU124" s="593"/>
      <c r="AV124" s="593"/>
      <c r="AW124" s="593"/>
      <c r="AX124" s="594"/>
    </row>
    <row r="125" spans="1:50" ht="23.25" customHeight="1">
      <c r="A125" s="443"/>
      <c r="B125" s="444"/>
      <c r="C125" s="444"/>
      <c r="D125" s="444"/>
      <c r="E125" s="444"/>
      <c r="F125" s="445"/>
      <c r="G125" s="394" t="s">
        <v>590</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t="s">
        <v>677</v>
      </c>
      <c r="AC125" s="467"/>
      <c r="AD125" s="468"/>
      <c r="AE125" s="422">
        <v>0.1</v>
      </c>
      <c r="AF125" s="422"/>
      <c r="AG125" s="422"/>
      <c r="AH125" s="422"/>
      <c r="AI125" s="422">
        <v>0.2</v>
      </c>
      <c r="AJ125" s="422"/>
      <c r="AK125" s="422"/>
      <c r="AL125" s="422"/>
      <c r="AM125" s="422">
        <v>0.5</v>
      </c>
      <c r="AN125" s="422"/>
      <c r="AO125" s="422"/>
      <c r="AP125" s="422"/>
      <c r="AQ125" s="422"/>
      <c r="AR125" s="422"/>
      <c r="AS125" s="422"/>
      <c r="AT125" s="422"/>
      <c r="AU125" s="422"/>
      <c r="AV125" s="422"/>
      <c r="AW125" s="422"/>
      <c r="AX125" s="554"/>
    </row>
    <row r="126" spans="1:50" ht="46.5" customHeight="1" thickBo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626</v>
      </c>
      <c r="AC126" s="477"/>
      <c r="AD126" s="478"/>
      <c r="AE126" s="555" t="s">
        <v>591</v>
      </c>
      <c r="AF126" s="555"/>
      <c r="AG126" s="555"/>
      <c r="AH126" s="555"/>
      <c r="AI126" s="555" t="s">
        <v>592</v>
      </c>
      <c r="AJ126" s="555"/>
      <c r="AK126" s="555"/>
      <c r="AL126" s="555"/>
      <c r="AM126" s="555" t="s">
        <v>624</v>
      </c>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393</v>
      </c>
      <c r="AF127" s="420"/>
      <c r="AG127" s="420"/>
      <c r="AH127" s="421"/>
      <c r="AI127" s="419" t="s">
        <v>391</v>
      </c>
      <c r="AJ127" s="420"/>
      <c r="AK127" s="420"/>
      <c r="AL127" s="421"/>
      <c r="AM127" s="419" t="s">
        <v>420</v>
      </c>
      <c r="AN127" s="420"/>
      <c r="AO127" s="420"/>
      <c r="AP127" s="421"/>
      <c r="AQ127" s="592" t="s">
        <v>435</v>
      </c>
      <c r="AR127" s="593"/>
      <c r="AS127" s="593"/>
      <c r="AT127" s="593"/>
      <c r="AU127" s="593"/>
      <c r="AV127" s="593"/>
      <c r="AW127" s="593"/>
      <c r="AX127" s="594"/>
    </row>
    <row r="128" spans="1:50" ht="23.25" hidden="1" customHeight="1">
      <c r="A128" s="443"/>
      <c r="B128" s="444"/>
      <c r="C128" s="444"/>
      <c r="D128" s="444"/>
      <c r="E128" s="444"/>
      <c r="F128" s="445"/>
      <c r="G128" s="394" t="s">
        <v>361</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408</v>
      </c>
      <c r="B130" s="185"/>
      <c r="C130" s="184" t="s">
        <v>239</v>
      </c>
      <c r="D130" s="185"/>
      <c r="E130" s="169" t="s">
        <v>268</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236</v>
      </c>
      <c r="AT133" s="134"/>
      <c r="AU133" s="200"/>
      <c r="AV133" s="200"/>
      <c r="AW133" s="133" t="s">
        <v>181</v>
      </c>
      <c r="AX133" s="195"/>
    </row>
    <row r="134" spans="1:50" ht="39.75" customHeight="1">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596</v>
      </c>
      <c r="AC134" s="205"/>
      <c r="AD134" s="205"/>
      <c r="AE134" s="206">
        <v>100</v>
      </c>
      <c r="AF134" s="207"/>
      <c r="AG134" s="207"/>
      <c r="AH134" s="207"/>
      <c r="AI134" s="206">
        <v>100</v>
      </c>
      <c r="AJ134" s="207"/>
      <c r="AK134" s="207"/>
      <c r="AL134" s="207"/>
      <c r="AM134" s="206">
        <v>100</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2"/>
      <c r="AB154" s="141"/>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9.9"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0.75"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393</v>
      </c>
      <c r="AF264" s="155"/>
      <c r="AG264" s="155"/>
      <c r="AH264" s="155"/>
      <c r="AI264" s="155" t="s">
        <v>391</v>
      </c>
      <c r="AJ264" s="155"/>
      <c r="AK264" s="155"/>
      <c r="AL264" s="155"/>
      <c r="AM264" s="155" t="s">
        <v>420</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423</v>
      </c>
      <c r="D430" s="932"/>
      <c r="E430" s="174" t="s">
        <v>401</v>
      </c>
      <c r="F430" s="899"/>
      <c r="G430" s="900" t="s">
        <v>255</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414</v>
      </c>
      <c r="AJ431" s="340"/>
      <c r="AK431" s="340"/>
      <c r="AL431" s="159"/>
      <c r="AM431" s="340" t="s">
        <v>427</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414</v>
      </c>
      <c r="AJ436" s="340"/>
      <c r="AK436" s="340"/>
      <c r="AL436" s="159"/>
      <c r="AM436" s="340" t="s">
        <v>427</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414</v>
      </c>
      <c r="AJ441" s="340"/>
      <c r="AK441" s="340"/>
      <c r="AL441" s="159"/>
      <c r="AM441" s="340" t="s">
        <v>427</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414</v>
      </c>
      <c r="AJ446" s="340"/>
      <c r="AK446" s="340"/>
      <c r="AL446" s="159"/>
      <c r="AM446" s="340" t="s">
        <v>427</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414</v>
      </c>
      <c r="AJ451" s="340"/>
      <c r="AK451" s="340"/>
      <c r="AL451" s="159"/>
      <c r="AM451" s="340" t="s">
        <v>427</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414</v>
      </c>
      <c r="AJ456" s="340"/>
      <c r="AK456" s="340"/>
      <c r="AL456" s="159"/>
      <c r="AM456" s="340" t="s">
        <v>427</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414</v>
      </c>
      <c r="AJ461" s="340"/>
      <c r="AK461" s="340"/>
      <c r="AL461" s="159"/>
      <c r="AM461" s="340" t="s">
        <v>427</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414</v>
      </c>
      <c r="AJ466" s="340"/>
      <c r="AK466" s="340"/>
      <c r="AL466" s="159"/>
      <c r="AM466" s="340" t="s">
        <v>427</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414</v>
      </c>
      <c r="AJ471" s="340"/>
      <c r="AK471" s="340"/>
      <c r="AL471" s="159"/>
      <c r="AM471" s="340" t="s">
        <v>427</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414</v>
      </c>
      <c r="AJ476" s="340"/>
      <c r="AK476" s="340"/>
      <c r="AL476" s="159"/>
      <c r="AM476" s="340" t="s">
        <v>427</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405</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414</v>
      </c>
      <c r="AJ485" s="340"/>
      <c r="AK485" s="340"/>
      <c r="AL485" s="159"/>
      <c r="AM485" s="340" t="s">
        <v>427</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414</v>
      </c>
      <c r="AJ490" s="340"/>
      <c r="AK490" s="340"/>
      <c r="AL490" s="159"/>
      <c r="AM490" s="340" t="s">
        <v>427</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414</v>
      </c>
      <c r="AJ495" s="340"/>
      <c r="AK495" s="340"/>
      <c r="AL495" s="159"/>
      <c r="AM495" s="340" t="s">
        <v>427</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414</v>
      </c>
      <c r="AJ500" s="340"/>
      <c r="AK500" s="340"/>
      <c r="AL500" s="159"/>
      <c r="AM500" s="340" t="s">
        <v>427</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414</v>
      </c>
      <c r="AJ505" s="340"/>
      <c r="AK505" s="340"/>
      <c r="AL505" s="159"/>
      <c r="AM505" s="340" t="s">
        <v>427</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414</v>
      </c>
      <c r="AJ510" s="340"/>
      <c r="AK510" s="340"/>
      <c r="AL510" s="159"/>
      <c r="AM510" s="340" t="s">
        <v>427</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414</v>
      </c>
      <c r="AJ515" s="340"/>
      <c r="AK515" s="340"/>
      <c r="AL515" s="159"/>
      <c r="AM515" s="340" t="s">
        <v>427</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414</v>
      </c>
      <c r="AJ520" s="340"/>
      <c r="AK520" s="340"/>
      <c r="AL520" s="159"/>
      <c r="AM520" s="340" t="s">
        <v>427</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414</v>
      </c>
      <c r="AJ525" s="340"/>
      <c r="AK525" s="340"/>
      <c r="AL525" s="159"/>
      <c r="AM525" s="340" t="s">
        <v>427</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414</v>
      </c>
      <c r="AJ530" s="340"/>
      <c r="AK530" s="340"/>
      <c r="AL530" s="159"/>
      <c r="AM530" s="340" t="s">
        <v>427</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406</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414</v>
      </c>
      <c r="AJ539" s="340"/>
      <c r="AK539" s="340"/>
      <c r="AL539" s="159"/>
      <c r="AM539" s="340" t="s">
        <v>427</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414</v>
      </c>
      <c r="AJ544" s="340"/>
      <c r="AK544" s="340"/>
      <c r="AL544" s="159"/>
      <c r="AM544" s="340" t="s">
        <v>427</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414</v>
      </c>
      <c r="AJ549" s="340"/>
      <c r="AK549" s="340"/>
      <c r="AL549" s="159"/>
      <c r="AM549" s="340" t="s">
        <v>427</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414</v>
      </c>
      <c r="AJ554" s="340"/>
      <c r="AK554" s="340"/>
      <c r="AL554" s="159"/>
      <c r="AM554" s="340" t="s">
        <v>427</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414</v>
      </c>
      <c r="AJ559" s="340"/>
      <c r="AK559" s="340"/>
      <c r="AL559" s="159"/>
      <c r="AM559" s="340" t="s">
        <v>427</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414</v>
      </c>
      <c r="AJ564" s="340"/>
      <c r="AK564" s="340"/>
      <c r="AL564" s="159"/>
      <c r="AM564" s="340" t="s">
        <v>427</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414</v>
      </c>
      <c r="AJ569" s="340"/>
      <c r="AK569" s="340"/>
      <c r="AL569" s="159"/>
      <c r="AM569" s="340" t="s">
        <v>427</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414</v>
      </c>
      <c r="AJ574" s="340"/>
      <c r="AK574" s="340"/>
      <c r="AL574" s="159"/>
      <c r="AM574" s="340" t="s">
        <v>427</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414</v>
      </c>
      <c r="AJ579" s="340"/>
      <c r="AK579" s="340"/>
      <c r="AL579" s="159"/>
      <c r="AM579" s="340" t="s">
        <v>427</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414</v>
      </c>
      <c r="AJ584" s="340"/>
      <c r="AK584" s="340"/>
      <c r="AL584" s="159"/>
      <c r="AM584" s="340" t="s">
        <v>427</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405</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414</v>
      </c>
      <c r="AJ593" s="340"/>
      <c r="AK593" s="340"/>
      <c r="AL593" s="159"/>
      <c r="AM593" s="340" t="s">
        <v>427</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414</v>
      </c>
      <c r="AJ598" s="340"/>
      <c r="AK598" s="340"/>
      <c r="AL598" s="159"/>
      <c r="AM598" s="340" t="s">
        <v>427</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414</v>
      </c>
      <c r="AJ603" s="340"/>
      <c r="AK603" s="340"/>
      <c r="AL603" s="159"/>
      <c r="AM603" s="340" t="s">
        <v>427</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414</v>
      </c>
      <c r="AJ608" s="340"/>
      <c r="AK608" s="340"/>
      <c r="AL608" s="159"/>
      <c r="AM608" s="340" t="s">
        <v>427</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414</v>
      </c>
      <c r="AJ613" s="340"/>
      <c r="AK613" s="340"/>
      <c r="AL613" s="159"/>
      <c r="AM613" s="340" t="s">
        <v>427</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414</v>
      </c>
      <c r="AJ618" s="340"/>
      <c r="AK618" s="340"/>
      <c r="AL618" s="159"/>
      <c r="AM618" s="340" t="s">
        <v>427</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414</v>
      </c>
      <c r="AJ623" s="340"/>
      <c r="AK623" s="340"/>
      <c r="AL623" s="159"/>
      <c r="AM623" s="340" t="s">
        <v>427</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414</v>
      </c>
      <c r="AJ628" s="340"/>
      <c r="AK628" s="340"/>
      <c r="AL628" s="159"/>
      <c r="AM628" s="340" t="s">
        <v>427</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414</v>
      </c>
      <c r="AJ633" s="340"/>
      <c r="AK633" s="340"/>
      <c r="AL633" s="159"/>
      <c r="AM633" s="340" t="s">
        <v>427</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414</v>
      </c>
      <c r="AJ638" s="340"/>
      <c r="AK638" s="340"/>
      <c r="AL638" s="159"/>
      <c r="AM638" s="340" t="s">
        <v>427</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406</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414</v>
      </c>
      <c r="AJ647" s="340"/>
      <c r="AK647" s="340"/>
      <c r="AL647" s="159"/>
      <c r="AM647" s="340" t="s">
        <v>427</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414</v>
      </c>
      <c r="AJ652" s="340"/>
      <c r="AK652" s="340"/>
      <c r="AL652" s="159"/>
      <c r="AM652" s="340" t="s">
        <v>427</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414</v>
      </c>
      <c r="AJ657" s="340"/>
      <c r="AK657" s="340"/>
      <c r="AL657" s="159"/>
      <c r="AM657" s="340" t="s">
        <v>427</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414</v>
      </c>
      <c r="AJ662" s="340"/>
      <c r="AK662" s="340"/>
      <c r="AL662" s="159"/>
      <c r="AM662" s="340" t="s">
        <v>427</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414</v>
      </c>
      <c r="AJ667" s="340"/>
      <c r="AK667" s="340"/>
      <c r="AL667" s="159"/>
      <c r="AM667" s="340" t="s">
        <v>427</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414</v>
      </c>
      <c r="AJ672" s="340"/>
      <c r="AK672" s="340"/>
      <c r="AL672" s="159"/>
      <c r="AM672" s="340" t="s">
        <v>427</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414</v>
      </c>
      <c r="AJ677" s="340"/>
      <c r="AK677" s="340"/>
      <c r="AL677" s="159"/>
      <c r="AM677" s="340" t="s">
        <v>427</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414</v>
      </c>
      <c r="AJ682" s="340"/>
      <c r="AK682" s="340"/>
      <c r="AL682" s="159"/>
      <c r="AM682" s="340" t="s">
        <v>427</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414</v>
      </c>
      <c r="AJ687" s="340"/>
      <c r="AK687" s="340"/>
      <c r="AL687" s="159"/>
      <c r="AM687" s="340" t="s">
        <v>427</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414</v>
      </c>
      <c r="AJ692" s="340"/>
      <c r="AK692" s="340"/>
      <c r="AL692" s="159"/>
      <c r="AM692" s="340" t="s">
        <v>427</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564</v>
      </c>
      <c r="AE702" s="347"/>
      <c r="AF702" s="347"/>
      <c r="AG702" s="386" t="s">
        <v>612</v>
      </c>
      <c r="AH702" s="387"/>
      <c r="AI702" s="387"/>
      <c r="AJ702" s="387"/>
      <c r="AK702" s="387"/>
      <c r="AL702" s="387"/>
      <c r="AM702" s="387"/>
      <c r="AN702" s="387"/>
      <c r="AO702" s="387"/>
      <c r="AP702" s="387"/>
      <c r="AQ702" s="387"/>
      <c r="AR702" s="387"/>
      <c r="AS702" s="387"/>
      <c r="AT702" s="387"/>
      <c r="AU702" s="387"/>
      <c r="AV702" s="387"/>
      <c r="AW702" s="387"/>
      <c r="AX702" s="388"/>
    </row>
    <row r="703" spans="1:50" ht="61.1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564</v>
      </c>
      <c r="AE703" s="328"/>
      <c r="AF703" s="328"/>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87.6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564</v>
      </c>
      <c r="AE705" s="716"/>
      <c r="AF705" s="716"/>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613</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564</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5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564</v>
      </c>
      <c r="AE710" s="328"/>
      <c r="AF710" s="328"/>
      <c r="AG710" s="101" t="s">
        <v>683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564</v>
      </c>
      <c r="AE711" s="328"/>
      <c r="AF711" s="328"/>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44.25" customHeight="1">
      <c r="A712" s="643"/>
      <c r="B712" s="645"/>
      <c r="C712" s="392" t="s">
        <v>348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564</v>
      </c>
      <c r="AE712" s="784"/>
      <c r="AF712" s="784"/>
      <c r="AG712" s="811" t="s">
        <v>684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349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614</v>
      </c>
      <c r="AE713" s="328"/>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564</v>
      </c>
      <c r="AE714" s="809"/>
      <c r="AF714" s="810"/>
      <c r="AG714" s="737" t="s">
        <v>685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43.1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564</v>
      </c>
      <c r="AE716" s="628"/>
      <c r="AF716" s="628"/>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564</v>
      </c>
      <c r="AE717" s="328"/>
      <c r="AF717" s="328"/>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564</v>
      </c>
      <c r="AE718" s="328"/>
      <c r="AF718" s="328"/>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614</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c r="A720" s="779"/>
      <c r="B720" s="780"/>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8" t="s">
        <v>615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616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680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137</v>
      </c>
      <c r="B731" s="801"/>
      <c r="C731" s="801"/>
      <c r="D731" s="801"/>
      <c r="E731" s="802"/>
      <c r="F731" s="730" t="s">
        <v>681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687</v>
      </c>
      <c r="B733" s="675"/>
      <c r="C733" s="675"/>
      <c r="D733" s="675"/>
      <c r="E733" s="676"/>
      <c r="F733" s="638" t="s">
        <v>682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hidden="1"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hidden="1"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404</v>
      </c>
      <c r="B737" s="210"/>
      <c r="C737" s="210"/>
      <c r="D737" s="211"/>
      <c r="E737" s="990" t="s">
        <v>674</v>
      </c>
      <c r="F737" s="990"/>
      <c r="G737" s="990"/>
      <c r="H737" s="990"/>
      <c r="I737" s="990"/>
      <c r="J737" s="990"/>
      <c r="K737" s="990"/>
      <c r="L737" s="990"/>
      <c r="M737" s="990"/>
      <c r="N737" s="366" t="s">
        <v>399</v>
      </c>
      <c r="O737" s="366"/>
      <c r="P737" s="366"/>
      <c r="Q737" s="366"/>
      <c r="R737" s="990" t="s">
        <v>674</v>
      </c>
      <c r="S737" s="990"/>
      <c r="T737" s="990"/>
      <c r="U737" s="990"/>
      <c r="V737" s="990"/>
      <c r="W737" s="990"/>
      <c r="X737" s="990"/>
      <c r="Y737" s="990"/>
      <c r="Z737" s="990"/>
      <c r="AA737" s="366" t="s">
        <v>398</v>
      </c>
      <c r="AB737" s="366"/>
      <c r="AC737" s="366"/>
      <c r="AD737" s="366"/>
      <c r="AE737" s="990" t="s">
        <v>674</v>
      </c>
      <c r="AF737" s="990"/>
      <c r="AG737" s="990"/>
      <c r="AH737" s="990"/>
      <c r="AI737" s="990"/>
      <c r="AJ737" s="990"/>
      <c r="AK737" s="990"/>
      <c r="AL737" s="990"/>
      <c r="AM737" s="990"/>
      <c r="AN737" s="366" t="s">
        <v>397</v>
      </c>
      <c r="AO737" s="366"/>
      <c r="AP737" s="366"/>
      <c r="AQ737" s="366"/>
      <c r="AR737" s="996" t="s">
        <v>674</v>
      </c>
      <c r="AS737" s="997"/>
      <c r="AT737" s="997"/>
      <c r="AU737" s="997"/>
      <c r="AV737" s="997"/>
      <c r="AW737" s="997"/>
      <c r="AX737" s="998"/>
      <c r="AY737" s="88"/>
      <c r="AZ737" s="88"/>
    </row>
    <row r="738" spans="1:52" ht="24.75" customHeight="1">
      <c r="A738" s="989" t="s">
        <v>396</v>
      </c>
      <c r="B738" s="210"/>
      <c r="C738" s="210"/>
      <c r="D738" s="211"/>
      <c r="E738" s="990" t="s">
        <v>674</v>
      </c>
      <c r="F738" s="990"/>
      <c r="G738" s="990"/>
      <c r="H738" s="990"/>
      <c r="I738" s="990"/>
      <c r="J738" s="990"/>
      <c r="K738" s="990"/>
      <c r="L738" s="990"/>
      <c r="M738" s="990"/>
      <c r="N738" s="366" t="s">
        <v>395</v>
      </c>
      <c r="O738" s="366"/>
      <c r="P738" s="366"/>
      <c r="Q738" s="366"/>
      <c r="R738" s="990" t="s">
        <v>617</v>
      </c>
      <c r="S738" s="990"/>
      <c r="T738" s="990"/>
      <c r="U738" s="990"/>
      <c r="V738" s="990"/>
      <c r="W738" s="990"/>
      <c r="X738" s="990"/>
      <c r="Y738" s="990"/>
      <c r="Z738" s="990"/>
      <c r="AA738" s="366" t="s">
        <v>394</v>
      </c>
      <c r="AB738" s="366"/>
      <c r="AC738" s="366"/>
      <c r="AD738" s="366"/>
      <c r="AE738" s="990" t="s">
        <v>618</v>
      </c>
      <c r="AF738" s="990"/>
      <c r="AG738" s="990"/>
      <c r="AH738" s="990"/>
      <c r="AI738" s="990"/>
      <c r="AJ738" s="990"/>
      <c r="AK738" s="990"/>
      <c r="AL738" s="990"/>
      <c r="AM738" s="990"/>
      <c r="AN738" s="366" t="s">
        <v>393</v>
      </c>
      <c r="AO738" s="366"/>
      <c r="AP738" s="366"/>
      <c r="AQ738" s="366"/>
      <c r="AR738" s="996" t="s">
        <v>619</v>
      </c>
      <c r="AS738" s="997"/>
      <c r="AT738" s="997"/>
      <c r="AU738" s="997"/>
      <c r="AV738" s="997"/>
      <c r="AW738" s="997"/>
      <c r="AX738" s="998"/>
    </row>
    <row r="739" spans="1:52" ht="24.75" customHeight="1">
      <c r="A739" s="989" t="s">
        <v>392</v>
      </c>
      <c r="B739" s="210"/>
      <c r="C739" s="210"/>
      <c r="D739" s="211"/>
      <c r="E739" s="990" t="s">
        <v>620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416</v>
      </c>
      <c r="B740" s="972"/>
      <c r="C740" s="972"/>
      <c r="D740" s="973"/>
      <c r="E740" s="974" t="s">
        <v>566</v>
      </c>
      <c r="F740" s="975"/>
      <c r="G740" s="975"/>
      <c r="H740" s="92" t="str">
        <f>IF(E740="", "", "(")</f>
        <v>(</v>
      </c>
      <c r="I740" s="975"/>
      <c r="J740" s="975"/>
      <c r="K740" s="92" t="str">
        <f>IF(OR(I740="　", I740=""), "", "-")</f>
        <v/>
      </c>
      <c r="L740" s="976">
        <v>120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385</v>
      </c>
      <c r="B741" s="616"/>
      <c r="C741" s="616"/>
      <c r="D741" s="616"/>
      <c r="E741" s="616"/>
      <c r="F741" s="61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100"/>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387</v>
      </c>
      <c r="B780" s="630"/>
      <c r="C780" s="630"/>
      <c r="D780" s="630"/>
      <c r="E780" s="630"/>
      <c r="F780" s="631"/>
      <c r="G780" s="596" t="s">
        <v>660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5.25" customHeight="1">
      <c r="A782" s="632"/>
      <c r="B782" s="633"/>
      <c r="C782" s="633"/>
      <c r="D782" s="633"/>
      <c r="E782" s="633"/>
      <c r="F782" s="634"/>
      <c r="G782" s="671" t="s">
        <v>627</v>
      </c>
      <c r="H782" s="672"/>
      <c r="I782" s="672"/>
      <c r="J782" s="672"/>
      <c r="K782" s="673"/>
      <c r="L782" s="665" t="s">
        <v>636</v>
      </c>
      <c r="M782" s="666"/>
      <c r="N782" s="666"/>
      <c r="O782" s="666"/>
      <c r="P782" s="666"/>
      <c r="Q782" s="666"/>
      <c r="R782" s="666"/>
      <c r="S782" s="666"/>
      <c r="T782" s="666"/>
      <c r="U782" s="666"/>
      <c r="V782" s="666"/>
      <c r="W782" s="666"/>
      <c r="X782" s="667"/>
      <c r="Y782" s="389">
        <v>3</v>
      </c>
      <c r="Z782" s="390"/>
      <c r="AA782" s="390"/>
      <c r="AB782" s="806"/>
      <c r="AC782" s="671" t="s">
        <v>646</v>
      </c>
      <c r="AD782" s="672"/>
      <c r="AE782" s="672"/>
      <c r="AF782" s="672"/>
      <c r="AG782" s="673"/>
      <c r="AH782" s="665" t="s">
        <v>670</v>
      </c>
      <c r="AI782" s="666"/>
      <c r="AJ782" s="666"/>
      <c r="AK782" s="666"/>
      <c r="AL782" s="666"/>
      <c r="AM782" s="666"/>
      <c r="AN782" s="666"/>
      <c r="AO782" s="666"/>
      <c r="AP782" s="666"/>
      <c r="AQ782" s="666"/>
      <c r="AR782" s="666"/>
      <c r="AS782" s="666"/>
      <c r="AT782" s="667"/>
      <c r="AU782" s="389">
        <v>8</v>
      </c>
      <c r="AV782" s="390"/>
      <c r="AW782" s="390"/>
      <c r="AX782" s="391"/>
    </row>
    <row r="783" spans="1:50" ht="24.75" customHeight="1">
      <c r="A783" s="632"/>
      <c r="B783" s="633"/>
      <c r="C783" s="633"/>
      <c r="D783" s="633"/>
      <c r="E783" s="633"/>
      <c r="F783" s="634"/>
      <c r="G783" s="607" t="s">
        <v>628</v>
      </c>
      <c r="H783" s="608"/>
      <c r="I783" s="608"/>
      <c r="J783" s="608"/>
      <c r="K783" s="609"/>
      <c r="L783" s="599" t="s">
        <v>637</v>
      </c>
      <c r="M783" s="600"/>
      <c r="N783" s="600"/>
      <c r="O783" s="600"/>
      <c r="P783" s="600"/>
      <c r="Q783" s="600"/>
      <c r="R783" s="600"/>
      <c r="S783" s="600"/>
      <c r="T783" s="600"/>
      <c r="U783" s="600"/>
      <c r="V783" s="600"/>
      <c r="W783" s="600"/>
      <c r="X783" s="601"/>
      <c r="Y783" s="602">
        <v>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t="s">
        <v>629</v>
      </c>
      <c r="H784" s="608"/>
      <c r="I784" s="608"/>
      <c r="J784" s="608"/>
      <c r="K784" s="609"/>
      <c r="L784" s="599" t="s">
        <v>638</v>
      </c>
      <c r="M784" s="600"/>
      <c r="N784" s="600"/>
      <c r="O784" s="600"/>
      <c r="P784" s="600"/>
      <c r="Q784" s="600"/>
      <c r="R784" s="600"/>
      <c r="S784" s="600"/>
      <c r="T784" s="600"/>
      <c r="U784" s="600"/>
      <c r="V784" s="600"/>
      <c r="W784" s="600"/>
      <c r="X784" s="601"/>
      <c r="Y784" s="602">
        <v>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t="s">
        <v>630</v>
      </c>
      <c r="H785" s="608"/>
      <c r="I785" s="608"/>
      <c r="J785" s="608"/>
      <c r="K785" s="609"/>
      <c r="L785" s="599" t="s">
        <v>639</v>
      </c>
      <c r="M785" s="600"/>
      <c r="N785" s="600"/>
      <c r="O785" s="600"/>
      <c r="P785" s="600"/>
      <c r="Q785" s="600"/>
      <c r="R785" s="600"/>
      <c r="S785" s="600"/>
      <c r="T785" s="600"/>
      <c r="U785" s="600"/>
      <c r="V785" s="600"/>
      <c r="W785" s="600"/>
      <c r="X785" s="601"/>
      <c r="Y785" s="602">
        <v>0.4</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2"/>
      <c r="B786" s="633"/>
      <c r="C786" s="633"/>
      <c r="D786" s="633"/>
      <c r="E786" s="633"/>
      <c r="F786" s="634"/>
      <c r="G786" s="607" t="s">
        <v>631</v>
      </c>
      <c r="H786" s="608"/>
      <c r="I786" s="608"/>
      <c r="J786" s="608"/>
      <c r="K786" s="609"/>
      <c r="L786" s="599" t="s">
        <v>640</v>
      </c>
      <c r="M786" s="600"/>
      <c r="N786" s="600"/>
      <c r="O786" s="600"/>
      <c r="P786" s="600"/>
      <c r="Q786" s="600"/>
      <c r="R786" s="600"/>
      <c r="S786" s="600"/>
      <c r="T786" s="600"/>
      <c r="U786" s="600"/>
      <c r="V786" s="600"/>
      <c r="W786" s="600"/>
      <c r="X786" s="601"/>
      <c r="Y786" s="602">
        <v>1</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2"/>
      <c r="B787" s="633"/>
      <c r="C787" s="633"/>
      <c r="D787" s="633"/>
      <c r="E787" s="633"/>
      <c r="F787" s="634"/>
      <c r="G787" s="607" t="s">
        <v>632</v>
      </c>
      <c r="H787" s="608"/>
      <c r="I787" s="608"/>
      <c r="J787" s="608"/>
      <c r="K787" s="609"/>
      <c r="L787" s="599" t="s">
        <v>641</v>
      </c>
      <c r="M787" s="600"/>
      <c r="N787" s="600"/>
      <c r="O787" s="600"/>
      <c r="P787" s="600"/>
      <c r="Q787" s="600"/>
      <c r="R787" s="600"/>
      <c r="S787" s="600"/>
      <c r="T787" s="600"/>
      <c r="U787" s="600"/>
      <c r="V787" s="600"/>
      <c r="W787" s="600"/>
      <c r="X787" s="601"/>
      <c r="Y787" s="602">
        <v>8</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2"/>
      <c r="B788" s="633"/>
      <c r="C788" s="633"/>
      <c r="D788" s="633"/>
      <c r="E788" s="633"/>
      <c r="F788" s="634"/>
      <c r="G788" s="607" t="s">
        <v>633</v>
      </c>
      <c r="H788" s="608"/>
      <c r="I788" s="608"/>
      <c r="J788" s="608"/>
      <c r="K788" s="609"/>
      <c r="L788" s="599" t="s">
        <v>642</v>
      </c>
      <c r="M788" s="600"/>
      <c r="N788" s="600"/>
      <c r="O788" s="600"/>
      <c r="P788" s="600"/>
      <c r="Q788" s="600"/>
      <c r="R788" s="600"/>
      <c r="S788" s="600"/>
      <c r="T788" s="600"/>
      <c r="U788" s="600"/>
      <c r="V788" s="600"/>
      <c r="W788" s="600"/>
      <c r="X788" s="601"/>
      <c r="Y788" s="602">
        <v>1</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2"/>
      <c r="B789" s="633"/>
      <c r="C789" s="633"/>
      <c r="D789" s="633"/>
      <c r="E789" s="633"/>
      <c r="F789" s="634"/>
      <c r="G789" s="607" t="s">
        <v>634</v>
      </c>
      <c r="H789" s="608"/>
      <c r="I789" s="608"/>
      <c r="J789" s="608"/>
      <c r="K789" s="609"/>
      <c r="L789" s="599" t="s">
        <v>643</v>
      </c>
      <c r="M789" s="600"/>
      <c r="N789" s="600"/>
      <c r="O789" s="600"/>
      <c r="P789" s="600"/>
      <c r="Q789" s="600"/>
      <c r="R789" s="600"/>
      <c r="S789" s="600"/>
      <c r="T789" s="600"/>
      <c r="U789" s="600"/>
      <c r="V789" s="600"/>
      <c r="W789" s="600"/>
      <c r="X789" s="601"/>
      <c r="Y789" s="602">
        <v>0.3</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t="s">
        <v>635</v>
      </c>
      <c r="H790" s="608"/>
      <c r="I790" s="608"/>
      <c r="J790" s="608"/>
      <c r="K790" s="609"/>
      <c r="L790" s="599" t="s">
        <v>644</v>
      </c>
      <c r="M790" s="600"/>
      <c r="N790" s="600"/>
      <c r="O790" s="600"/>
      <c r="P790" s="600"/>
      <c r="Q790" s="600"/>
      <c r="R790" s="600"/>
      <c r="S790" s="600"/>
      <c r="T790" s="600"/>
      <c r="U790" s="600"/>
      <c r="V790" s="600"/>
      <c r="W790" s="600"/>
      <c r="X790" s="601"/>
      <c r="Y790" s="602">
        <v>1</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20.7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8</v>
      </c>
      <c r="AV792" s="833"/>
      <c r="AW792" s="833"/>
      <c r="AX792" s="835"/>
    </row>
    <row r="793" spans="1:50" ht="24.75" customHeight="1">
      <c r="A793" s="632"/>
      <c r="B793" s="633"/>
      <c r="C793" s="633"/>
      <c r="D793" s="633"/>
      <c r="E793" s="633"/>
      <c r="F793" s="634"/>
      <c r="G793" s="596" t="s">
        <v>647</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652</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c r="A795" s="632"/>
      <c r="B795" s="633"/>
      <c r="C795" s="633"/>
      <c r="D795" s="633"/>
      <c r="E795" s="633"/>
      <c r="F795" s="634"/>
      <c r="G795" s="671" t="s">
        <v>649</v>
      </c>
      <c r="H795" s="672"/>
      <c r="I795" s="672"/>
      <c r="J795" s="672"/>
      <c r="K795" s="673"/>
      <c r="L795" s="665" t="s">
        <v>650</v>
      </c>
      <c r="M795" s="666"/>
      <c r="N795" s="666"/>
      <c r="O795" s="666"/>
      <c r="P795" s="666"/>
      <c r="Q795" s="666"/>
      <c r="R795" s="666"/>
      <c r="S795" s="666"/>
      <c r="T795" s="666"/>
      <c r="U795" s="666"/>
      <c r="V795" s="666"/>
      <c r="W795" s="666"/>
      <c r="X795" s="667"/>
      <c r="Y795" s="389">
        <v>3</v>
      </c>
      <c r="Z795" s="390"/>
      <c r="AA795" s="390"/>
      <c r="AB795" s="806"/>
      <c r="AC795" s="671" t="s">
        <v>653</v>
      </c>
      <c r="AD795" s="672"/>
      <c r="AE795" s="672"/>
      <c r="AF795" s="672"/>
      <c r="AG795" s="673"/>
      <c r="AH795" s="665" t="s">
        <v>654</v>
      </c>
      <c r="AI795" s="666"/>
      <c r="AJ795" s="666"/>
      <c r="AK795" s="666"/>
      <c r="AL795" s="666"/>
      <c r="AM795" s="666"/>
      <c r="AN795" s="666"/>
      <c r="AO795" s="666"/>
      <c r="AP795" s="666"/>
      <c r="AQ795" s="666"/>
      <c r="AR795" s="666"/>
      <c r="AS795" s="666"/>
      <c r="AT795" s="667"/>
      <c r="AU795" s="389">
        <v>11</v>
      </c>
      <c r="AV795" s="390"/>
      <c r="AW795" s="390"/>
      <c r="AX795" s="391"/>
    </row>
    <row r="796" spans="1:50" ht="24.75" customHeight="1">
      <c r="A796" s="632"/>
      <c r="B796" s="633"/>
      <c r="C796" s="633"/>
      <c r="D796" s="633"/>
      <c r="E796" s="633"/>
      <c r="F796" s="634"/>
      <c r="G796" s="607" t="s">
        <v>648</v>
      </c>
      <c r="H796" s="608"/>
      <c r="I796" s="608"/>
      <c r="J796" s="608"/>
      <c r="K796" s="609"/>
      <c r="L796" s="599" t="s">
        <v>651</v>
      </c>
      <c r="M796" s="600"/>
      <c r="N796" s="600"/>
      <c r="O796" s="600"/>
      <c r="P796" s="600"/>
      <c r="Q796" s="600"/>
      <c r="R796" s="600"/>
      <c r="S796" s="600"/>
      <c r="T796" s="600"/>
      <c r="U796" s="600"/>
      <c r="V796" s="600"/>
      <c r="W796" s="600"/>
      <c r="X796" s="601"/>
      <c r="Y796" s="602">
        <v>1</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c r="A797" s="632"/>
      <c r="B797" s="633"/>
      <c r="C797" s="633"/>
      <c r="D797" s="633"/>
      <c r="E797" s="633"/>
      <c r="F797" s="634"/>
      <c r="G797" s="607" t="s">
        <v>648</v>
      </c>
      <c r="H797" s="608"/>
      <c r="I797" s="608"/>
      <c r="J797" s="608"/>
      <c r="K797" s="609"/>
      <c r="L797" s="599" t="s">
        <v>651</v>
      </c>
      <c r="M797" s="600"/>
      <c r="N797" s="600"/>
      <c r="O797" s="600"/>
      <c r="P797" s="600"/>
      <c r="Q797" s="600"/>
      <c r="R797" s="600"/>
      <c r="S797" s="600"/>
      <c r="T797" s="600"/>
      <c r="U797" s="600"/>
      <c r="V797" s="600"/>
      <c r="W797" s="600"/>
      <c r="X797" s="601"/>
      <c r="Y797" s="602">
        <v>1</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5</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11</v>
      </c>
      <c r="AV805" s="833"/>
      <c r="AW805" s="833"/>
      <c r="AX805" s="835"/>
    </row>
    <row r="806" spans="1:50" ht="24.75" hidden="1" customHeight="1">
      <c r="A806" s="632"/>
      <c r="B806" s="633"/>
      <c r="C806" s="633"/>
      <c r="D806" s="633"/>
      <c r="E806" s="633"/>
      <c r="F806" s="634"/>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346</v>
      </c>
      <c r="AM832" s="280"/>
      <c r="AN832" s="280"/>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340</v>
      </c>
      <c r="AD837" s="149"/>
      <c r="AE837" s="149"/>
      <c r="AF837" s="149"/>
      <c r="AG837" s="149"/>
      <c r="AH837" s="368" t="s">
        <v>368</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655</v>
      </c>
      <c r="D838" s="348"/>
      <c r="E838" s="348"/>
      <c r="F838" s="348"/>
      <c r="G838" s="348"/>
      <c r="H838" s="348"/>
      <c r="I838" s="348"/>
      <c r="J838" s="349">
        <v>7010901041267</v>
      </c>
      <c r="K838" s="350"/>
      <c r="L838" s="350"/>
      <c r="M838" s="350"/>
      <c r="N838" s="350"/>
      <c r="O838" s="350"/>
      <c r="P838" s="363" t="s">
        <v>656</v>
      </c>
      <c r="Q838" s="351"/>
      <c r="R838" s="351"/>
      <c r="S838" s="351"/>
      <c r="T838" s="351"/>
      <c r="U838" s="351"/>
      <c r="V838" s="351"/>
      <c r="W838" s="351"/>
      <c r="X838" s="351"/>
      <c r="Y838" s="352">
        <v>15</v>
      </c>
      <c r="Z838" s="353"/>
      <c r="AA838" s="353"/>
      <c r="AB838" s="354"/>
      <c r="AC838" s="364" t="s">
        <v>373</v>
      </c>
      <c r="AD838" s="372"/>
      <c r="AE838" s="372"/>
      <c r="AF838" s="372"/>
      <c r="AG838" s="372"/>
      <c r="AH838" s="373">
        <v>4</v>
      </c>
      <c r="AI838" s="374"/>
      <c r="AJ838" s="374"/>
      <c r="AK838" s="374"/>
      <c r="AL838" s="358">
        <v>85</v>
      </c>
      <c r="AM838" s="359"/>
      <c r="AN838" s="359"/>
      <c r="AO838" s="360"/>
      <c r="AP838" s="361"/>
      <c r="AQ838" s="361"/>
      <c r="AR838" s="361"/>
      <c r="AS838" s="361"/>
      <c r="AT838" s="361"/>
      <c r="AU838" s="361"/>
      <c r="AV838" s="361"/>
      <c r="AW838" s="361"/>
      <c r="AX838" s="361"/>
    </row>
    <row r="839" spans="1:50" ht="30" customHeight="1">
      <c r="A839" s="377">
        <v>2</v>
      </c>
      <c r="B839" s="377">
        <v>1</v>
      </c>
      <c r="C839" s="362" t="s">
        <v>657</v>
      </c>
      <c r="D839" s="348"/>
      <c r="E839" s="348"/>
      <c r="F839" s="348"/>
      <c r="G839" s="348"/>
      <c r="H839" s="348"/>
      <c r="I839" s="348"/>
      <c r="J839" s="349"/>
      <c r="K839" s="350"/>
      <c r="L839" s="350"/>
      <c r="M839" s="350"/>
      <c r="N839" s="350"/>
      <c r="O839" s="350"/>
      <c r="P839" s="363" t="s">
        <v>672</v>
      </c>
      <c r="Q839" s="351"/>
      <c r="R839" s="351"/>
      <c r="S839" s="351"/>
      <c r="T839" s="351"/>
      <c r="U839" s="351"/>
      <c r="V839" s="351"/>
      <c r="W839" s="351"/>
      <c r="X839" s="351"/>
      <c r="Y839" s="352">
        <v>5</v>
      </c>
      <c r="Z839" s="353"/>
      <c r="AA839" s="353"/>
      <c r="AB839" s="354"/>
      <c r="AC839" s="364" t="s">
        <v>379</v>
      </c>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c r="A840" s="377">
        <v>3</v>
      </c>
      <c r="B840" s="377">
        <v>1</v>
      </c>
      <c r="C840" s="362" t="s">
        <v>658</v>
      </c>
      <c r="D840" s="348"/>
      <c r="E840" s="348"/>
      <c r="F840" s="348"/>
      <c r="G840" s="348"/>
      <c r="H840" s="348"/>
      <c r="I840" s="348"/>
      <c r="J840" s="349"/>
      <c r="K840" s="350"/>
      <c r="L840" s="350"/>
      <c r="M840" s="350"/>
      <c r="N840" s="350"/>
      <c r="O840" s="350"/>
      <c r="P840" s="363" t="s">
        <v>659</v>
      </c>
      <c r="Q840" s="351"/>
      <c r="R840" s="351"/>
      <c r="S840" s="351"/>
      <c r="T840" s="351"/>
      <c r="U840" s="351"/>
      <c r="V840" s="351"/>
      <c r="W840" s="351"/>
      <c r="X840" s="351"/>
      <c r="Y840" s="352">
        <v>1</v>
      </c>
      <c r="Z840" s="353"/>
      <c r="AA840" s="353"/>
      <c r="AB840" s="354"/>
      <c r="AC840" s="364" t="s">
        <v>379</v>
      </c>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340</v>
      </c>
      <c r="AD870" s="149"/>
      <c r="AE870" s="149"/>
      <c r="AF870" s="149"/>
      <c r="AG870" s="149"/>
      <c r="AH870" s="368" t="s">
        <v>368</v>
      </c>
      <c r="AI870" s="365"/>
      <c r="AJ870" s="365"/>
      <c r="AK870" s="365"/>
      <c r="AL870" s="365" t="s">
        <v>21</v>
      </c>
      <c r="AM870" s="365"/>
      <c r="AN870" s="365"/>
      <c r="AO870" s="370"/>
      <c r="AP870" s="371" t="s">
        <v>301</v>
      </c>
      <c r="AQ870" s="371"/>
      <c r="AR870" s="371"/>
      <c r="AS870" s="371"/>
      <c r="AT870" s="371"/>
      <c r="AU870" s="371"/>
      <c r="AV870" s="371"/>
      <c r="AW870" s="371"/>
      <c r="AX870" s="371"/>
    </row>
    <row r="871" spans="1:50" ht="58.5" customHeight="1">
      <c r="A871" s="377">
        <v>1</v>
      </c>
      <c r="B871" s="377">
        <v>1</v>
      </c>
      <c r="C871" s="362" t="s">
        <v>661</v>
      </c>
      <c r="D871" s="348"/>
      <c r="E871" s="348"/>
      <c r="F871" s="348"/>
      <c r="G871" s="348"/>
      <c r="H871" s="348"/>
      <c r="I871" s="348"/>
      <c r="J871" s="349"/>
      <c r="K871" s="350"/>
      <c r="L871" s="350"/>
      <c r="M871" s="350"/>
      <c r="N871" s="350"/>
      <c r="O871" s="350"/>
      <c r="P871" s="363" t="s">
        <v>663</v>
      </c>
      <c r="Q871" s="351"/>
      <c r="R871" s="351"/>
      <c r="S871" s="351"/>
      <c r="T871" s="351"/>
      <c r="U871" s="351"/>
      <c r="V871" s="351"/>
      <c r="W871" s="351"/>
      <c r="X871" s="351"/>
      <c r="Y871" s="352">
        <v>8</v>
      </c>
      <c r="Z871" s="353"/>
      <c r="AA871" s="353"/>
      <c r="AB871" s="354"/>
      <c r="AC871" s="364" t="s">
        <v>80</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340</v>
      </c>
      <c r="AD903" s="149"/>
      <c r="AE903" s="149"/>
      <c r="AF903" s="149"/>
      <c r="AG903" s="149"/>
      <c r="AH903" s="368" t="s">
        <v>368</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662</v>
      </c>
      <c r="D904" s="348"/>
      <c r="E904" s="348"/>
      <c r="F904" s="348"/>
      <c r="G904" s="348"/>
      <c r="H904" s="348"/>
      <c r="I904" s="348"/>
      <c r="J904" s="349">
        <v>4010401022860</v>
      </c>
      <c r="K904" s="350"/>
      <c r="L904" s="350"/>
      <c r="M904" s="350"/>
      <c r="N904" s="350"/>
      <c r="O904" s="350"/>
      <c r="P904" s="363" t="s">
        <v>667</v>
      </c>
      <c r="Q904" s="351"/>
      <c r="R904" s="351"/>
      <c r="S904" s="351"/>
      <c r="T904" s="351"/>
      <c r="U904" s="351"/>
      <c r="V904" s="351"/>
      <c r="W904" s="351"/>
      <c r="X904" s="351"/>
      <c r="Y904" s="352">
        <v>3</v>
      </c>
      <c r="Z904" s="353"/>
      <c r="AA904" s="353"/>
      <c r="AB904" s="354"/>
      <c r="AC904" s="364" t="s">
        <v>373</v>
      </c>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77">
        <v>2</v>
      </c>
      <c r="B905" s="377">
        <v>1</v>
      </c>
      <c r="C905" s="362" t="s">
        <v>673</v>
      </c>
      <c r="D905" s="348"/>
      <c r="E905" s="348"/>
      <c r="F905" s="348"/>
      <c r="G905" s="348"/>
      <c r="H905" s="348"/>
      <c r="I905" s="348"/>
      <c r="J905" s="349">
        <v>5010401006994</v>
      </c>
      <c r="K905" s="350"/>
      <c r="L905" s="350"/>
      <c r="M905" s="350"/>
      <c r="N905" s="350"/>
      <c r="O905" s="350"/>
      <c r="P905" s="363" t="s">
        <v>668</v>
      </c>
      <c r="Q905" s="351"/>
      <c r="R905" s="351"/>
      <c r="S905" s="351"/>
      <c r="T905" s="351"/>
      <c r="U905" s="351"/>
      <c r="V905" s="351"/>
      <c r="W905" s="351"/>
      <c r="X905" s="351"/>
      <c r="Y905" s="352">
        <v>1</v>
      </c>
      <c r="Z905" s="353"/>
      <c r="AA905" s="353"/>
      <c r="AB905" s="354"/>
      <c r="AC905" s="364" t="s">
        <v>373</v>
      </c>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c r="A906" s="377">
        <v>3</v>
      </c>
      <c r="B906" s="377">
        <v>1</v>
      </c>
      <c r="C906" s="362" t="s">
        <v>664</v>
      </c>
      <c r="D906" s="348"/>
      <c r="E906" s="348"/>
      <c r="F906" s="348"/>
      <c r="G906" s="348"/>
      <c r="H906" s="348"/>
      <c r="I906" s="348"/>
      <c r="J906" s="349">
        <v>6012801009072</v>
      </c>
      <c r="K906" s="350"/>
      <c r="L906" s="350"/>
      <c r="M906" s="350"/>
      <c r="N906" s="350"/>
      <c r="O906" s="350"/>
      <c r="P906" s="363" t="s">
        <v>669</v>
      </c>
      <c r="Q906" s="351"/>
      <c r="R906" s="351"/>
      <c r="S906" s="351"/>
      <c r="T906" s="351"/>
      <c r="U906" s="351"/>
      <c r="V906" s="351"/>
      <c r="W906" s="351"/>
      <c r="X906" s="351"/>
      <c r="Y906" s="352">
        <v>1</v>
      </c>
      <c r="Z906" s="353"/>
      <c r="AA906" s="353"/>
      <c r="AB906" s="354"/>
      <c r="AC906" s="364" t="s">
        <v>379</v>
      </c>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340</v>
      </c>
      <c r="AD936" s="149"/>
      <c r="AE936" s="149"/>
      <c r="AF936" s="149"/>
      <c r="AG936" s="149"/>
      <c r="AH936" s="368" t="s">
        <v>368</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77">
        <v>1</v>
      </c>
      <c r="B937" s="377">
        <v>1</v>
      </c>
      <c r="C937" s="362" t="s">
        <v>665</v>
      </c>
      <c r="D937" s="348"/>
      <c r="E937" s="348"/>
      <c r="F937" s="348"/>
      <c r="G937" s="348"/>
      <c r="H937" s="348"/>
      <c r="I937" s="348"/>
      <c r="J937" s="349"/>
      <c r="K937" s="350"/>
      <c r="L937" s="350"/>
      <c r="M937" s="350"/>
      <c r="N937" s="350"/>
      <c r="O937" s="350"/>
      <c r="P937" s="363" t="s">
        <v>666</v>
      </c>
      <c r="Q937" s="351"/>
      <c r="R937" s="351"/>
      <c r="S937" s="351"/>
      <c r="T937" s="351"/>
      <c r="U937" s="351"/>
      <c r="V937" s="351"/>
      <c r="W937" s="351"/>
      <c r="X937" s="351"/>
      <c r="Y937" s="352">
        <v>11</v>
      </c>
      <c r="Z937" s="353"/>
      <c r="AA937" s="353"/>
      <c r="AB937" s="354"/>
      <c r="AC937" s="364" t="s">
        <v>379</v>
      </c>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340</v>
      </c>
      <c r="AD969" s="149"/>
      <c r="AE969" s="149"/>
      <c r="AF969" s="149"/>
      <c r="AG969" s="149"/>
      <c r="AH969" s="368" t="s">
        <v>368</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340</v>
      </c>
      <c r="AD1002" s="149"/>
      <c r="AE1002" s="149"/>
      <c r="AF1002" s="149"/>
      <c r="AG1002" s="149"/>
      <c r="AH1002" s="368" t="s">
        <v>368</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340</v>
      </c>
      <c r="AD1035" s="149"/>
      <c r="AE1035" s="149"/>
      <c r="AF1035" s="149"/>
      <c r="AG1035" s="149"/>
      <c r="AH1035" s="368" t="s">
        <v>368</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340</v>
      </c>
      <c r="AD1068" s="149"/>
      <c r="AE1068" s="149"/>
      <c r="AF1068" s="149"/>
      <c r="AG1068" s="149"/>
      <c r="AH1068" s="368" t="s">
        <v>368</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331</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346</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332</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83">
    <cfRule type="expression" dxfId="2807" priority="13907">
      <formula>IF(RIGHT(TEXT(Y783,"0.#"),1)=".",FALSE,TRUE)</formula>
    </cfRule>
    <cfRule type="expression" dxfId="2806" priority="13908">
      <formula>IF(RIGHT(TEXT(Y783,"0.#"),1)=".",TRUE,FALSE)</formula>
    </cfRule>
  </conditionalFormatting>
  <conditionalFormatting sqref="Y792">
    <cfRule type="expression" dxfId="2805" priority="13903">
      <formula>IF(RIGHT(TEXT(Y792,"0.#"),1)=".",FALSE,TRUE)</formula>
    </cfRule>
    <cfRule type="expression" dxfId="2804" priority="13904">
      <formula>IF(RIGHT(TEXT(Y792,"0.#"),1)=".",TRUE,FALSE)</formula>
    </cfRule>
  </conditionalFormatting>
  <conditionalFormatting sqref="Y823:Y830 Y821 Y810:Y817 Y808 Y797:Y804 Y795">
    <cfRule type="expression" dxfId="2803" priority="13685">
      <formula>IF(RIGHT(TEXT(Y795,"0.#"),1)=".",FALSE,TRUE)</formula>
    </cfRule>
    <cfRule type="expression" dxfId="2802" priority="13686">
      <formula>IF(RIGHT(TEXT(Y795,"0.#"),1)=".",TRUE,FALSE)</formula>
    </cfRule>
  </conditionalFormatting>
  <conditionalFormatting sqref="P16:AQ17 P15:AX15 P13:AX13">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84:Y791 Y782">
    <cfRule type="expression" dxfId="2795" priority="13709">
      <formula>IF(RIGHT(TEXT(Y782,"0.#"),1)=".",FALSE,TRUE)</formula>
    </cfRule>
    <cfRule type="expression" dxfId="2794" priority="13710">
      <formula>IF(RIGHT(TEXT(Y782,"0.#"),1)=".",TRUE,FALSE)</formula>
    </cfRule>
  </conditionalFormatting>
  <conditionalFormatting sqref="AU783">
    <cfRule type="expression" dxfId="2793" priority="13707">
      <formula>IF(RIGHT(TEXT(AU783,"0.#"),1)=".",FALSE,TRUE)</formula>
    </cfRule>
    <cfRule type="expression" dxfId="2792" priority="13708">
      <formula>IF(RIGHT(TEXT(AU783,"0.#"),1)=".",TRUE,FALSE)</formula>
    </cfRule>
  </conditionalFormatting>
  <conditionalFormatting sqref="AU792">
    <cfRule type="expression" dxfId="2791" priority="13705">
      <formula>IF(RIGHT(TEXT(AU792,"0.#"),1)=".",FALSE,TRUE)</formula>
    </cfRule>
    <cfRule type="expression" dxfId="2790" priority="13706">
      <formula>IF(RIGHT(TEXT(AU792,"0.#"),1)=".",TRUE,FALSE)</formula>
    </cfRule>
  </conditionalFormatting>
  <conditionalFormatting sqref="AU784:AU791 AU782">
    <cfRule type="expression" dxfId="2789" priority="13703">
      <formula>IF(RIGHT(TEXT(AU782,"0.#"),1)=".",FALSE,TRUE)</formula>
    </cfRule>
    <cfRule type="expression" dxfId="2788" priority="13704">
      <formula>IF(RIGHT(TEXT(AU782,"0.#"),1)=".",TRUE,FALSE)</formula>
    </cfRule>
  </conditionalFormatting>
  <conditionalFormatting sqref="Y822 Y809 Y796">
    <cfRule type="expression" dxfId="2787" priority="13689">
      <formula>IF(RIGHT(TEXT(Y796,"0.#"),1)=".",FALSE,TRUE)</formula>
    </cfRule>
    <cfRule type="expression" dxfId="2786" priority="13690">
      <formula>IF(RIGHT(TEXT(Y796,"0.#"),1)=".",TRUE,FALSE)</formula>
    </cfRule>
  </conditionalFormatting>
  <conditionalFormatting sqref="Y831 Y818 Y805">
    <cfRule type="expression" dxfId="2785" priority="13687">
      <formula>IF(RIGHT(TEXT(Y805,"0.#"),1)=".",FALSE,TRUE)</formula>
    </cfRule>
    <cfRule type="expression" dxfId="2784" priority="13688">
      <formula>IF(RIGHT(TEXT(Y805,"0.#"),1)=".",TRUE,FALSE)</formula>
    </cfRule>
  </conditionalFormatting>
  <conditionalFormatting sqref="AU822 AU809 AU796">
    <cfRule type="expression" dxfId="2783" priority="13683">
      <formula>IF(RIGHT(TEXT(AU796,"0.#"),1)=".",FALSE,TRUE)</formula>
    </cfRule>
    <cfRule type="expression" dxfId="2782" priority="13684">
      <formula>IF(RIGHT(TEXT(AU796,"0.#"),1)=".",TRUE,FALSE)</formula>
    </cfRule>
  </conditionalFormatting>
  <conditionalFormatting sqref="AU831 AU818 AU805">
    <cfRule type="expression" dxfId="2781" priority="13681">
      <formula>IF(RIGHT(TEXT(AU805,"0.#"),1)=".",FALSE,TRUE)</formula>
    </cfRule>
    <cfRule type="expression" dxfId="2780" priority="13682">
      <formula>IF(RIGHT(TEXT(AU805,"0.#"),1)=".",TRUE,FALSE)</formula>
    </cfRule>
  </conditionalFormatting>
  <conditionalFormatting sqref="AU823:AU830 AU821 AU810:AU817 AU808 AU797:AU804 AU795">
    <cfRule type="expression" dxfId="2779" priority="13679">
      <formula>IF(RIGHT(TEXT(AU795,"0.#"),1)=".",FALSE,TRUE)</formula>
    </cfRule>
    <cfRule type="expression" dxfId="2778" priority="13680">
      <formula>IF(RIGHT(TEXT(AU795,"0.#"),1)=".",TRUE,FALSE)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M34">
    <cfRule type="expression" dxfId="2771" priority="13479">
      <formula>IF(RIGHT(TEXT(AM34,"0.#"),1)=".",FALSE,TRUE)</formula>
    </cfRule>
    <cfRule type="expression" dxfId="2770" priority="13480">
      <formula>IF(RIGHT(TEXT(AM34,"0.#"),1)=".",TRUE,FALSE)</formula>
    </cfRule>
  </conditionalFormatting>
  <conditionalFormatting sqref="AE33">
    <cfRule type="expression" dxfId="2769" priority="13493">
      <formula>IF(RIGHT(TEXT(AE33,"0.#"),1)=".",FALSE,TRUE)</formula>
    </cfRule>
    <cfRule type="expression" dxfId="2768" priority="13494">
      <formula>IF(RIGHT(TEXT(AE33,"0.#"),1)=".",TRUE,FALSE)</formula>
    </cfRule>
  </conditionalFormatting>
  <conditionalFormatting sqref="AE34">
    <cfRule type="expression" dxfId="2767" priority="13491">
      <formula>IF(RIGHT(TEXT(AE34,"0.#"),1)=".",FALSE,TRUE)</formula>
    </cfRule>
    <cfRule type="expression" dxfId="2766" priority="13492">
      <formula>IF(RIGHT(TEXT(AE34,"0.#"),1)=".",TRUE,FALSE)</formula>
    </cfRule>
  </conditionalFormatting>
  <conditionalFormatting sqref="AI34">
    <cfRule type="expression" dxfId="2765" priority="13489">
      <formula>IF(RIGHT(TEXT(AI34,"0.#"),1)=".",FALSE,TRUE)</formula>
    </cfRule>
    <cfRule type="expression" dxfId="2764" priority="13490">
      <formula>IF(RIGHT(TEXT(AI34,"0.#"),1)=".",TRUE,FALSE)</formula>
    </cfRule>
  </conditionalFormatting>
  <conditionalFormatting sqref="AI33">
    <cfRule type="expression" dxfId="2763" priority="13487">
      <formula>IF(RIGHT(TEXT(AI33,"0.#"),1)=".",FALSE,TRUE)</formula>
    </cfRule>
    <cfRule type="expression" dxfId="2762" priority="13488">
      <formula>IF(RIGHT(TEXT(AI33,"0.#"),1)=".",TRUE,FALSE)</formula>
    </cfRule>
  </conditionalFormatting>
  <conditionalFormatting sqref="AI32">
    <cfRule type="expression" dxfId="2761" priority="13485">
      <formula>IF(RIGHT(TEXT(AI32,"0.#"),1)=".",FALSE,TRUE)</formula>
    </cfRule>
    <cfRule type="expression" dxfId="2760" priority="13486">
      <formula>IF(RIGHT(TEXT(AI32,"0.#"),1)=".",TRUE,FALSE)</formula>
    </cfRule>
  </conditionalFormatting>
  <conditionalFormatting sqref="AM32">
    <cfRule type="expression" dxfId="2759" priority="13483">
      <formula>IF(RIGHT(TEXT(AM32,"0.#"),1)=".",FALSE,TRUE)</formula>
    </cfRule>
    <cfRule type="expression" dxfId="2758" priority="13484">
      <formula>IF(RIGHT(TEXT(AM32,"0.#"),1)=".",TRUE,FALSE)</formula>
    </cfRule>
  </conditionalFormatting>
  <conditionalFormatting sqref="AM33">
    <cfRule type="expression" dxfId="2757" priority="13481">
      <formula>IF(RIGHT(TEXT(AM33,"0.#"),1)=".",FALSE,TRUE)</formula>
    </cfRule>
    <cfRule type="expression" dxfId="2756" priority="13482">
      <formula>IF(RIGHT(TEXT(AM33,"0.#"),1)=".",TRUE,FALSE)</formula>
    </cfRule>
  </conditionalFormatting>
  <conditionalFormatting sqref="AQ32:AQ34">
    <cfRule type="expression" dxfId="2755" priority="13473">
      <formula>IF(RIGHT(TEXT(AQ32,"0.#"),1)=".",FALSE,TRUE)</formula>
    </cfRule>
    <cfRule type="expression" dxfId="2754" priority="13474">
      <formula>IF(RIGHT(TEXT(AQ32,"0.#"),1)=".",TRUE,FALSE)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M88">
    <cfRule type="expression" dxfId="2707" priority="13331">
      <formula>IF(RIGHT(TEXT(AM88,"0.#"),1)=".",FALSE,TRUE)</formula>
    </cfRule>
    <cfRule type="expression" dxfId="2706" priority="13332">
      <formula>IF(RIGHT(TEXT(AM88,"0.#"),1)=".",TRUE,FALSE)</formula>
    </cfRule>
  </conditionalFormatting>
  <conditionalFormatting sqref="AM89">
    <cfRule type="expression" dxfId="2705" priority="13329">
      <formula>IF(RIGHT(TEXT(AM89,"0.#"),1)=".",FALSE,TRUE)</formula>
    </cfRule>
    <cfRule type="expression" dxfId="2704" priority="13330">
      <formula>IF(RIGHT(TEXT(AM89,"0.#"),1)=".",TRUE,FALSE)</formula>
    </cfRule>
  </conditionalFormatting>
  <conditionalFormatting sqref="AE92">
    <cfRule type="expression" dxfId="2703" priority="13315">
      <formula>IF(RIGHT(TEXT(AE92,"0.#"),1)=".",FALSE,TRUE)</formula>
    </cfRule>
    <cfRule type="expression" dxfId="2702" priority="13316">
      <formula>IF(RIGHT(TEXT(AE92,"0.#"),1)=".",TRUE,FALSE)</formula>
    </cfRule>
  </conditionalFormatting>
  <conditionalFormatting sqref="AE93">
    <cfRule type="expression" dxfId="2701" priority="13313">
      <formula>IF(RIGHT(TEXT(AE93,"0.#"),1)=".",FALSE,TRUE)</formula>
    </cfRule>
    <cfRule type="expression" dxfId="2700" priority="13314">
      <formula>IF(RIGHT(TEXT(AE93,"0.#"),1)=".",TRUE,FALSE)</formula>
    </cfRule>
  </conditionalFormatting>
  <conditionalFormatting sqref="AE94">
    <cfRule type="expression" dxfId="2699" priority="13311">
      <formula>IF(RIGHT(TEXT(AE94,"0.#"),1)=".",FALSE,TRUE)</formula>
    </cfRule>
    <cfRule type="expression" dxfId="2698" priority="13312">
      <formula>IF(RIGHT(TEXT(AE94,"0.#"),1)=".",TRUE,FALSE)</formula>
    </cfRule>
  </conditionalFormatting>
  <conditionalFormatting sqref="AI94">
    <cfRule type="expression" dxfId="2697" priority="13309">
      <formula>IF(RIGHT(TEXT(AI94,"0.#"),1)=".",FALSE,TRUE)</formula>
    </cfRule>
    <cfRule type="expression" dxfId="2696" priority="13310">
      <formula>IF(RIGHT(TEXT(AI94,"0.#"),1)=".",TRUE,FALSE)</formula>
    </cfRule>
  </conditionalFormatting>
  <conditionalFormatting sqref="AI93">
    <cfRule type="expression" dxfId="2695" priority="13307">
      <formula>IF(RIGHT(TEXT(AI93,"0.#"),1)=".",FALSE,TRUE)</formula>
    </cfRule>
    <cfRule type="expression" dxfId="2694" priority="13308">
      <formula>IF(RIGHT(TEXT(AI93,"0.#"),1)=".",TRUE,FALSE)</formula>
    </cfRule>
  </conditionalFormatting>
  <conditionalFormatting sqref="AI92">
    <cfRule type="expression" dxfId="2693" priority="13305">
      <formula>IF(RIGHT(TEXT(AI92,"0.#"),1)=".",FALSE,TRUE)</formula>
    </cfRule>
    <cfRule type="expression" dxfId="2692" priority="13306">
      <formula>IF(RIGHT(TEXT(AI92,"0.#"),1)=".",TRUE,FALSE)</formula>
    </cfRule>
  </conditionalFormatting>
  <conditionalFormatting sqref="AM92">
    <cfRule type="expression" dxfId="2691" priority="13303">
      <formula>IF(RIGHT(TEXT(AM92,"0.#"),1)=".",FALSE,TRUE)</formula>
    </cfRule>
    <cfRule type="expression" dxfId="2690" priority="13304">
      <formula>IF(RIGHT(TEXT(AM92,"0.#"),1)=".",TRUE,FALSE)</formula>
    </cfRule>
  </conditionalFormatting>
  <conditionalFormatting sqref="AM93">
    <cfRule type="expression" dxfId="2689" priority="13301">
      <formula>IF(RIGHT(TEXT(AM93,"0.#"),1)=".",FALSE,TRUE)</formula>
    </cfRule>
    <cfRule type="expression" dxfId="2688" priority="13302">
      <formula>IF(RIGHT(TEXT(AM93,"0.#"),1)=".",TRUE,FALSE)</formula>
    </cfRule>
  </conditionalFormatting>
  <conditionalFormatting sqref="AM94">
    <cfRule type="expression" dxfId="2687" priority="13299">
      <formula>IF(RIGHT(TEXT(AM94,"0.#"),1)=".",FALSE,TRUE)</formula>
    </cfRule>
    <cfRule type="expression" dxfId="2686" priority="13300">
      <formula>IF(RIGHT(TEXT(AM94,"0.#"),1)=".",TRUE,FALSE)</formula>
    </cfRule>
  </conditionalFormatting>
  <conditionalFormatting sqref="AE97">
    <cfRule type="expression" dxfId="2685" priority="13285">
      <formula>IF(RIGHT(TEXT(AE97,"0.#"),1)=".",FALSE,TRUE)</formula>
    </cfRule>
    <cfRule type="expression" dxfId="2684" priority="13286">
      <formula>IF(RIGHT(TEXT(AE97,"0.#"),1)=".",TRUE,FALSE)</formula>
    </cfRule>
  </conditionalFormatting>
  <conditionalFormatting sqref="AE98">
    <cfRule type="expression" dxfId="2683" priority="13283">
      <formula>IF(RIGHT(TEXT(AE98,"0.#"),1)=".",FALSE,TRUE)</formula>
    </cfRule>
    <cfRule type="expression" dxfId="2682" priority="13284">
      <formula>IF(RIGHT(TEXT(AE98,"0.#"),1)=".",TRUE,FALSE)</formula>
    </cfRule>
  </conditionalFormatting>
  <conditionalFormatting sqref="AE99">
    <cfRule type="expression" dxfId="2681" priority="13281">
      <formula>IF(RIGHT(TEXT(AE99,"0.#"),1)=".",FALSE,TRUE)</formula>
    </cfRule>
    <cfRule type="expression" dxfId="2680" priority="13282">
      <formula>IF(RIGHT(TEXT(AE99,"0.#"),1)=".",TRUE,FALSE)</formula>
    </cfRule>
  </conditionalFormatting>
  <conditionalFormatting sqref="AI99">
    <cfRule type="expression" dxfId="2679" priority="13279">
      <formula>IF(RIGHT(TEXT(AI99,"0.#"),1)=".",FALSE,TRUE)</formula>
    </cfRule>
    <cfRule type="expression" dxfId="2678" priority="13280">
      <formula>IF(RIGHT(TEXT(AI99,"0.#"),1)=".",TRUE,FALSE)</formula>
    </cfRule>
  </conditionalFormatting>
  <conditionalFormatting sqref="AI98">
    <cfRule type="expression" dxfId="2677" priority="13277">
      <formula>IF(RIGHT(TEXT(AI98,"0.#"),1)=".",FALSE,TRUE)</formula>
    </cfRule>
    <cfRule type="expression" dxfId="2676" priority="13278">
      <formula>IF(RIGHT(TEXT(AI98,"0.#"),1)=".",TRUE,FALSE)</formula>
    </cfRule>
  </conditionalFormatting>
  <conditionalFormatting sqref="AI97">
    <cfRule type="expression" dxfId="2675" priority="13275">
      <formula>IF(RIGHT(TEXT(AI97,"0.#"),1)=".",FALSE,TRUE)</formula>
    </cfRule>
    <cfRule type="expression" dxfId="2674" priority="13276">
      <formula>IF(RIGHT(TEXT(AI97,"0.#"),1)=".",TRUE,FALSE)</formula>
    </cfRule>
  </conditionalFormatting>
  <conditionalFormatting sqref="AM97">
    <cfRule type="expression" dxfId="2673" priority="13273">
      <formula>IF(RIGHT(TEXT(AM97,"0.#"),1)=".",FALSE,TRUE)</formula>
    </cfRule>
    <cfRule type="expression" dxfId="2672" priority="13274">
      <formula>IF(RIGHT(TEXT(AM97,"0.#"),1)=".",TRUE,FALSE)</formula>
    </cfRule>
  </conditionalFormatting>
  <conditionalFormatting sqref="AM98">
    <cfRule type="expression" dxfId="2671" priority="13271">
      <formula>IF(RIGHT(TEXT(AM98,"0.#"),1)=".",FALSE,TRUE)</formula>
    </cfRule>
    <cfRule type="expression" dxfId="2670" priority="13272">
      <formula>IF(RIGHT(TEXT(AM98,"0.#"),1)=".",TRUE,FALSE)</formula>
    </cfRule>
  </conditionalFormatting>
  <conditionalFormatting sqref="AM99">
    <cfRule type="expression" dxfId="2669" priority="13269">
      <formula>IF(RIGHT(TEXT(AM99,"0.#"),1)=".",FALSE,TRUE)</formula>
    </cfRule>
    <cfRule type="expression" dxfId="2668" priority="13270">
      <formula>IF(RIGHT(TEXT(AM99,"0.#"),1)=".",TRUE,FALSE)</formula>
    </cfRule>
  </conditionalFormatting>
  <conditionalFormatting sqref="AI101">
    <cfRule type="expression" dxfId="2667" priority="13255">
      <formula>IF(RIGHT(TEXT(AI101,"0.#"),1)=".",FALSE,TRUE)</formula>
    </cfRule>
    <cfRule type="expression" dxfId="2666" priority="13256">
      <formula>IF(RIGHT(TEXT(AI101,"0.#"),1)=".",TRUE,FALSE)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Q116">
    <cfRule type="expression" dxfId="2607" priority="13187">
      <formula>IF(RIGHT(TEXT(AQ116,"0.#"),1)=".",FALSE,TRUE)</formula>
    </cfRule>
    <cfRule type="expression" dxfId="2606" priority="13188">
      <formula>IF(RIGHT(TEXT(AQ116,"0.#"),1)=".",TRUE,FALSE)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M117">
    <cfRule type="expression" dxfId="2603" priority="13181">
      <formula>IF(RIGHT(TEXT(AM117,"0.#"),1)=".",FALSE,TRUE)</formula>
    </cfRule>
    <cfRule type="expression" dxfId="2602" priority="13182">
      <formula>IF(RIGHT(TEXT(AM117,"0.#"),1)=".",TRUE,FALSE)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Q119">
    <cfRule type="expression" dxfId="2599" priority="13173">
      <formula>IF(RIGHT(TEXT(AQ119,"0.#"),1)=".",FALSE,TRUE)</formula>
    </cfRule>
    <cfRule type="expression" dxfId="2598" priority="13174">
      <formula>IF(RIGHT(TEXT(AQ119,"0.#"),1)=".",TRUE,FALSE)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Q122">
    <cfRule type="expression" dxfId="2593" priority="13159">
      <formula>IF(RIGHT(TEXT(AQ122,"0.#"),1)=".",FALSE,TRUE)</formula>
    </cfRule>
    <cfRule type="expression" dxfId="2592" priority="13160">
      <formula>IF(RIGHT(TEXT(AQ122,"0.#"),1)=".",TRUE,FALSE)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Q125">
    <cfRule type="expression" dxfId="2587" priority="13145">
      <formula>IF(RIGHT(TEXT(AQ125,"0.#"),1)=".",FALSE,TRUE)</formula>
    </cfRule>
    <cfRule type="expression" dxfId="2586" priority="13146">
      <formula>IF(RIGHT(TEXT(AQ125,"0.#"),1)=".",TRUE,FALSE)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0:AO867">
    <cfRule type="expression" dxfId="2523" priority="6657">
      <formula>IF(AND(AL840&gt;=0, RIGHT(TEXT(AL840,"0.#"),1)&lt;&gt;"."),TRUE,FALSE)</formula>
    </cfRule>
    <cfRule type="expression" dxfId="2522" priority="6658">
      <formula>IF(AND(AL840&gt;=0, RIGHT(TEXT(AL840,"0.#"),1)="."),TRUE,FALSE)</formula>
    </cfRule>
    <cfRule type="expression" dxfId="2521" priority="6659">
      <formula>IF(AND(AL840&lt;0, RIGHT(TEXT(AL840,"0.#"),1)&lt;&gt;"."),TRUE,FALSE)</formula>
    </cfRule>
    <cfRule type="expression" dxfId="2520" priority="6660">
      <formula>IF(AND(AL840&lt;0, RIGHT(TEXT(AL840,"0.#"),1)="."),TRUE,FALSE)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M120">
    <cfRule type="expression" dxfId="2465" priority="3001">
      <formula>IF(RIGHT(TEXT(AM120,"0.#"),1)=".",FALSE,TRUE)</formula>
    </cfRule>
    <cfRule type="expression" dxfId="2464" priority="3002">
      <formula>IF(RIGHT(TEXT(AM120,"0.#"),1)=".",TRUE,FALSE)</formula>
    </cfRule>
  </conditionalFormatting>
  <conditionalFormatting sqref="AM123">
    <cfRule type="expression" dxfId="2463" priority="2997">
      <formula>IF(RIGHT(TEXT(AM123,"0.#"),1)=".",FALSE,TRUE)</formula>
    </cfRule>
    <cfRule type="expression" dxfId="2462" priority="2998">
      <formula>IF(RIGHT(TEXT(AM123,"0.#"),1)=".",TRUE,FALSE)</formula>
    </cfRule>
  </conditionalFormatting>
  <conditionalFormatting sqref="AM126">
    <cfRule type="expression" dxfId="2461" priority="2993">
      <formula>IF(RIGHT(TEXT(AM126,"0.#"),1)=".",FALSE,TRUE)</formula>
    </cfRule>
    <cfRule type="expression" dxfId="2460" priority="2994">
      <formula>IF(RIGHT(TEXT(AM126,"0.#"),1)=".",TRUE,FALSE)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I123">
    <cfRule type="expression" dxfId="711" priority="11">
      <formula>IF(RIGHT(TEXT(AI123,"0.#"),1)=".",FALSE,TRUE)</formula>
    </cfRule>
    <cfRule type="expression" dxfId="710" priority="12">
      <formula>IF(RIGHT(TEXT(AI123,"0.#"),1)=".",TRUE,FALSE)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E125">
    <cfRule type="expression" dxfId="707" priority="7">
      <formula>IF(RIGHT(TEXT(AE125,"0.#"),1)=".",FALSE,TRUE)</formula>
    </cfRule>
    <cfRule type="expression" dxfId="706" priority="8">
      <formula>IF(RIGHT(TEXT(AE125,"0.#"),1)=".",TRUE,FALSE)</formula>
    </cfRule>
  </conditionalFormatting>
  <conditionalFormatting sqref="AI125">
    <cfRule type="expression" dxfId="705" priority="5">
      <formula>IF(RIGHT(TEXT(AI125,"0.#"),1)=".",FALSE,TRUE)</formula>
    </cfRule>
    <cfRule type="expression" dxfId="704" priority="6">
      <formula>IF(RIGHT(TEXT(AI125,"0.#"),1)=".",TRUE,FALSE)</formula>
    </cfRule>
  </conditionalFormatting>
  <conditionalFormatting sqref="AE126">
    <cfRule type="expression" dxfId="703" priority="1">
      <formula>IF(RIGHT(TEXT(AE126,"0.#"),1)=".",FALSE,TRUE)</formula>
    </cfRule>
    <cfRule type="expression" dxfId="702" priority="2">
      <formula>IF(RIGHT(TEXT(AE126,"0.#"),1)=".",TRUE,FALSE)</formula>
    </cfRule>
  </conditionalFormatting>
  <conditionalFormatting sqref="AI126">
    <cfRule type="expression" dxfId="701" priority="3">
      <formula>IF(RIGHT(TEXT(AI126,"0.#"),1)=".",FALSE,TRUE)</formula>
    </cfRule>
    <cfRule type="expression" dxfId="700" priority="4">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0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t="s">
        <v>564</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2020年東京オリパラ</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2020年東京オリパラ</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351</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393</v>
      </c>
      <c r="AF2" s="249"/>
      <c r="AG2" s="249"/>
      <c r="AH2" s="249"/>
      <c r="AI2" s="249" t="s">
        <v>391</v>
      </c>
      <c r="AJ2" s="249"/>
      <c r="AK2" s="249"/>
      <c r="AL2" s="249"/>
      <c r="AM2" s="249" t="s">
        <v>420</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351</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393</v>
      </c>
      <c r="AF9" s="249"/>
      <c r="AG9" s="249"/>
      <c r="AH9" s="249"/>
      <c r="AI9" s="249" t="s">
        <v>391</v>
      </c>
      <c r="AJ9" s="249"/>
      <c r="AK9" s="249"/>
      <c r="AL9" s="249"/>
      <c r="AM9" s="249" t="s">
        <v>420</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351</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393</v>
      </c>
      <c r="AF16" s="249"/>
      <c r="AG16" s="249"/>
      <c r="AH16" s="249"/>
      <c r="AI16" s="249" t="s">
        <v>391</v>
      </c>
      <c r="AJ16" s="249"/>
      <c r="AK16" s="249"/>
      <c r="AL16" s="249"/>
      <c r="AM16" s="249" t="s">
        <v>420</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351</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393</v>
      </c>
      <c r="AF23" s="249"/>
      <c r="AG23" s="249"/>
      <c r="AH23" s="249"/>
      <c r="AI23" s="249" t="s">
        <v>391</v>
      </c>
      <c r="AJ23" s="249"/>
      <c r="AK23" s="249"/>
      <c r="AL23" s="249"/>
      <c r="AM23" s="249" t="s">
        <v>420</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351</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393</v>
      </c>
      <c r="AF30" s="249"/>
      <c r="AG30" s="249"/>
      <c r="AH30" s="249"/>
      <c r="AI30" s="249" t="s">
        <v>391</v>
      </c>
      <c r="AJ30" s="249"/>
      <c r="AK30" s="249"/>
      <c r="AL30" s="249"/>
      <c r="AM30" s="249" t="s">
        <v>420</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351</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393</v>
      </c>
      <c r="AF37" s="249"/>
      <c r="AG37" s="249"/>
      <c r="AH37" s="249"/>
      <c r="AI37" s="249" t="s">
        <v>391</v>
      </c>
      <c r="AJ37" s="249"/>
      <c r="AK37" s="249"/>
      <c r="AL37" s="249"/>
      <c r="AM37" s="249" t="s">
        <v>420</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351</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393</v>
      </c>
      <c r="AF44" s="249"/>
      <c r="AG44" s="249"/>
      <c r="AH44" s="249"/>
      <c r="AI44" s="249" t="s">
        <v>391</v>
      </c>
      <c r="AJ44" s="249"/>
      <c r="AK44" s="249"/>
      <c r="AL44" s="249"/>
      <c r="AM44" s="249" t="s">
        <v>420</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351</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393</v>
      </c>
      <c r="AF51" s="249"/>
      <c r="AG51" s="249"/>
      <c r="AH51" s="249"/>
      <c r="AI51" s="249" t="s">
        <v>391</v>
      </c>
      <c r="AJ51" s="249"/>
      <c r="AK51" s="249"/>
      <c r="AL51" s="249"/>
      <c r="AM51" s="249" t="s">
        <v>420</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351</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393</v>
      </c>
      <c r="AF58" s="249"/>
      <c r="AG58" s="249"/>
      <c r="AH58" s="249"/>
      <c r="AI58" s="249" t="s">
        <v>391</v>
      </c>
      <c r="AJ58" s="249"/>
      <c r="AK58" s="249"/>
      <c r="AL58" s="249"/>
      <c r="AM58" s="249" t="s">
        <v>420</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351</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393</v>
      </c>
      <c r="AF65" s="249"/>
      <c r="AG65" s="249"/>
      <c r="AH65" s="249"/>
      <c r="AI65" s="249" t="s">
        <v>391</v>
      </c>
      <c r="AJ65" s="249"/>
      <c r="AK65" s="249"/>
      <c r="AL65" s="249"/>
      <c r="AM65" s="249" t="s">
        <v>420</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355</v>
      </c>
      <c r="Z3" s="369"/>
      <c r="AA3" s="369"/>
      <c r="AB3" s="369"/>
      <c r="AC3" s="149" t="s">
        <v>340</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355</v>
      </c>
      <c r="Z36" s="369"/>
      <c r="AA36" s="369"/>
      <c r="AB36" s="369"/>
      <c r="AC36" s="149" t="s">
        <v>340</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355</v>
      </c>
      <c r="Z69" s="369"/>
      <c r="AA69" s="369"/>
      <c r="AB69" s="369"/>
      <c r="AC69" s="149" t="s">
        <v>340</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9" t="s">
        <v>340</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9" t="s">
        <v>340</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9" t="s">
        <v>340</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9" t="s">
        <v>340</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9" t="s">
        <v>340</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9" t="s">
        <v>340</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9" t="s">
        <v>340</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9" t="s">
        <v>340</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9" t="s">
        <v>340</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9" t="s">
        <v>340</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9" t="s">
        <v>340</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9" t="s">
        <v>340</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9" t="s">
        <v>340</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9" t="s">
        <v>340</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9" t="s">
        <v>340</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9" t="s">
        <v>340</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9" t="s">
        <v>340</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9" t="s">
        <v>340</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9" t="s">
        <v>340</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9" t="s">
        <v>340</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9" t="s">
        <v>340</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9" t="s">
        <v>340</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9" t="s">
        <v>340</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9" t="s">
        <v>340</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9" t="s">
        <v>340</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9" t="s">
        <v>340</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9" t="s">
        <v>340</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9" t="s">
        <v>340</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9" t="s">
        <v>340</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9" t="s">
        <v>340</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9" t="s">
        <v>340</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9" t="s">
        <v>340</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9" t="s">
        <v>340</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9" t="s">
        <v>340</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9" t="s">
        <v>340</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9" t="s">
        <v>340</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9" t="s">
        <v>340</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2020-06-12T04:33:30Z</cp:lastPrinted>
  <dcterms:created xsi:type="dcterms:W3CDTF">2012-03-13T00:50:25Z</dcterms:created>
  <dcterms:modified xsi:type="dcterms:W3CDTF">2020-10-20T07:32:51Z</dcterms:modified>
</cp:coreProperties>
</file>