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<sst xmlns="http://schemas.openxmlformats.org/spreadsheetml/2006/main" count="2880" uniqueCount="640">
  <si>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</si>
  <si>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</si>
  <si>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</si>
  <si>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</si>
  <si>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</si>
  <si>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</si>
  <si>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</si>
  <si>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</si>
  <si>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</si>
  <si>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</si>
  <si>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</si>
  <si>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</si>
  <si>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</si>
  <si>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</si>
  <si>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</si>
  <si>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</si>
  <si>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</si>
  <si>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</si>
  <si>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</si>
  <si>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</si>
  <si>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</si>
  <si>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</si>
  <si>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</si>
  <si>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</si>
  <si>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</si>
  <si>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</si>
  <si>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</si>
  <si>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</si>
  <si>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</si>
  <si>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</si>
  <si>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</si>
  <si>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</si>
  <si>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</si>
  <si>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</si>
  <si>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</si>
  <si>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</si>
  <si>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</si>
  <si>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</si>
  <si>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</si>
  <si>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</si>
  <si>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</si>
  <si>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</si>
  <si>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</si>
  <si>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</si>
  <si>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</si>
  <si>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</si>
  <si>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</si>
  <si>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</si>
  <si>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</si>
  <si>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</si>
  <si>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</si>
  <si>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</si>
  <si>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</si>
  <si>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</si>
  <si>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</si>
  <si>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</si>
  <si>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</si>
  <si>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</si>
  <si>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</si>
  <si>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</si>
  <si>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</si>
  <si>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</si>
  <si>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</si>
  <si>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</si>
  <si>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</si>
  <si>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</si>
  <si>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</si>
  <si>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</si>
  <si>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</si>
  <si>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</si>
  <si>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</si>
  <si>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</si>
  <si>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</si>
  <si>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</si>
  <si>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</si>
  <si>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</si>
  <si>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</si>
  <si>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</si>
  <si>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</si>
  <si>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</si>
  <si>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</si>
  <si>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</si>
  <si>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</si>
  <si>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</si>
  <si>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</si>
  <si>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</si>
  <si>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</si>
  <si>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</si>
  <si>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</si>
  <si>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</si>
  <si>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</si>
  <si>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</si>
  <si>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</si>
  <si>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</si>
  <si>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</si>
  <si>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</si>
  <si>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</si>
  <si>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</si>
  <si>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</si>
  <si>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</si>
  <si>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</si>
  <si>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</si>
  <si>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</si>
  <si>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</si>
  <si>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</si>
  <si>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</si>
  <si>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</si>
  <si>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</si>
  <si>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</si>
  <si>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</si>
  <si>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</si>
  <si>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</si>
  <si>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</si>
  <si>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</si>
  <si>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</si>
  <si>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</si>
  <si>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</si>
  <si>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</si>
  <si>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</si>
  <si>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</si>
  <si>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</si>
  <si>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</si>
  <si>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</si>
  <si>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</si>
  <si>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</si>
  <si>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</si>
  <si>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</si>
  <si>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</si>
  <si>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</si>
  <si>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</si>
  <si>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</si>
  <si>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</si>
  <si>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</si>
  <si>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</si>
  <si>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</si>
  <si>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</si>
  <si>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</si>
  <si>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</si>
  <si>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</si>
  <si>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</si>
  <si>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</si>
  <si>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</si>
  <si>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</si>
  <si>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</si>
  <si>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</si>
  <si>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</si>
  <si>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</si>
  <si>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</si>
  <si>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</si>
  <si>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</si>
  <si>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</si>
  <si>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</si>
  <si>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</si>
  <si>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</si>
  <si>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</si>
  <si>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</si>
  <si>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</si>
  <si>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</si>
  <si>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</si>
  <si>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</si>
  <si>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</si>
  <si>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</si>
  <si>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</si>
  <si>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</si>
  <si>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</si>
  <si>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</si>
  <si>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</si>
  <si>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</si>
  <si>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</si>
  <si>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</si>
  <si>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</si>
  <si>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</si>
  <si>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</si>
  <si>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</si>
  <si>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</si>
  <si>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</si>
  <si>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</si>
  <si>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</si>
  <si>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</si>
  <si>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</si>
  <si>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</si>
  <si>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</si>
  <si>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</si>
  <si>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</si>
  <si>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</si>
  <si>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</si>
  <si>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</si>
  <si>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</si>
  <si>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</si>
  <si>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</si>
  <si>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</si>
  <si>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</si>
  <si>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</si>
  <si>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</si>
  <si>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</si>
  <si>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</si>
  <si>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</si>
  <si>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</si>
  <si>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</si>
  <si>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</si>
  <si>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</si>
  <si>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</si>
  <si>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</si>
  <si>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</si>
  <si>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</si>
  <si>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</si>
  <si>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</si>
  <si>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</si>
  <si>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</si>
  <si>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</si>
  <si>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</si>
  <si>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</si>
  <si>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</si>
  <si>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</si>
  <si>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</si>
  <si>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</si>
  <si>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</si>
  <si>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</si>
  <si>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</si>
  <si>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</si>
  <si>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</si>
  <si>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</si>
  <si>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</si>
  <si>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</si>
  <si>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</si>
  <si>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</si>
  <si>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</si>
  <si>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</si>
  <si>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</si>
  <si>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</si>
  <si>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</si>
  <si>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</si>
  <si>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</si>
  <si>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</si>
  <si>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</si>
  <si>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</si>
  <si>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</si>
  <si>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</si>
  <si>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</si>
  <si>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</si>
  <si>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</si>
  <si>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</si>
  <si>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</si>
  <si>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</si>
  <si>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</si>
  <si>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</si>
  <si>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</si>
  <si>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</si>
  <si>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</si>
  <si>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</si>
  <si>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</si>
  <si>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</si>
  <si>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</si>
  <si>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</si>
  <si>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</si>
  <si>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</si>
  <si>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</si>
  <si>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</si>
  <si>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</si>
  <si>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</si>
  <si>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</si>
  <si>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</si>
  <si>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</si>
  <si>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</si>
  <si>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</si>
  <si>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</si>
  <si>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</si>
  <si>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</si>
  <si>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</si>
  <si>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</si>
  <si>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</si>
  <si>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</si>
  <si>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</si>
  <si>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</si>
  <si>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</si>
  <si>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</si>
  <si>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</si>
  <si>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</si>
  <si>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</si>
  <si>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</si>
  <si>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</si>
  <si>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</si>
  <si>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</si>
  <si>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</si>
  <si>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</si>
  <si>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</si>
  <si>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</si>
  <si>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</si>
  <si>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</si>
  <si>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</si>
  <si>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</si>
  <si>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</si>
  <si>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</si>
  <si>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</si>
  <si>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</si>
  <si>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</si>
  <si>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</si>
  <si>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</si>
  <si>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</si>
  <si>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</si>
  <si>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</si>
  <si>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</si>
  <si>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</si>
  <si>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</si>
  <si>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</si>
  <si>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</si>
  <si>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</si>
  <si>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</si>
  <si>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</si>
  <si>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</si>
  <si>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</si>
  <si>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</si>
  <si>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</si>
  <si>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</si>
  <si>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</si>
  <si>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</si>
  <si>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</si>
  <si>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</si>
  <si>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</si>
  <si>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</si>
  <si>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</si>
  <si>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</si>
  <si>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</si>
  <si>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</si>
  <si>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</si>
  <si>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</si>
  <si>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</si>
  <si>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</si>
  <si>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</si>
  <si>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</si>
  <si>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</si>
  <si>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</si>
  <si>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</si>
  <si>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</si>
  <si>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</si>
  <si>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</si>
  <si>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</si>
  <si>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</si>
  <si>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</si>
  <si>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</si>
  <si>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</si>
  <si>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</si>
  <si>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</si>
  <si>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</si>
  <si>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</si>
  <si>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</si>
  <si>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</si>
  <si>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</si>
  <si>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</si>
  <si>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</si>
  <si>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</si>
  <si>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</si>
  <si>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</si>
  <si>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</si>
  <si>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</si>
  <si>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</si>
  <si>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</si>
  <si>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</si>
  <si>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</si>
  <si>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</si>
  <si>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</si>
  <si>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</si>
  <si>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</si>
  <si>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</si>
  <si>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</si>
  <si>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</si>
  <si>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</si>
  <si>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</si>
  <si>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</si>
  <si>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</si>
  <si>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</si>
  <si>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</si>
  <si>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</si>
  <si>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</si>
  <si>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</si>
  <si>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</si>
  <si>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</si>
  <si>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</si>
  <si>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</si>
  <si>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</si>
  <si>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</si>
  <si>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</si>
  <si>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</si>
  <si>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</si>
  <si>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</si>
  <si>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</si>
  <si>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</si>
  <si>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</si>
  <si>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</si>
  <si>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</si>
  <si>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</si>
  <si>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</si>
  <si>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</si>
  <si>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</si>
  <si>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</si>
  <si>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</si>
  <si>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</si>
  <si>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</si>
  <si>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</si>
  <si>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</si>
  <si>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</si>
  <si>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</si>
  <si>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</si>
  <si>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</si>
  <si>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</si>
  <si>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</si>
  <si>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</si>
  <si>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</si>
  <si>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</si>
  <si>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</si>
  <si>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</si>
  <si>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</si>
  <si>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</si>
  <si>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</si>
  <si>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</si>
  <si>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</si>
  <si>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</si>
  <si>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</si>
  <si>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</si>
  <si>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</si>
  <si>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</si>
  <si>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</si>
  <si>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</si>
  <si>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</si>
  <si>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</si>
  <si>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</si>
  <si>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</si>
  <si>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</si>
  <si>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</si>
  <si>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</si>
  <si>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</si>
  <si>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</si>
  <si>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</si>
  <si>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</si>
  <si>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</si>
  <si>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</si>
  <si>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</si>
  <si>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</si>
  <si>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</si>
  <si>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</si>
  <si>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</si>
  <si>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</si>
  <si>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</si>
  <si>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</si>
  <si>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</si>
  <si>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</si>
  <si>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</si>
  <si>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</si>
  <si>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</si>
  <si>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</si>
  <si>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</si>
  <si>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</si>
  <si>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</si>
  <si>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</si>
  <si>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</si>
  <si>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</si>
  <si>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</si>
  <si>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</si>
  <si>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</si>
  <si>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</si>
  <si>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</si>
  <si>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</si>
  <si>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</si>
  <si>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</si>
  <si>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</si>
  <si>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</si>
  <si>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</si>
  <si>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</si>
  <si>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</si>
  <si>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</si>
  <si>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</si>
  <si>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</si>
  <si>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</si>
  <si>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</si>
  <si>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</si>
  <si>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</si>
  <si>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</si>
  <si>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</si>
  <si>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</si>
  <si>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</si>
  <si>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</si>
  <si>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</si>
  <si>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</si>
  <si>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</si>
  <si>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</si>
  <si>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</si>
  <si>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</si>
  <si>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</si>
  <si>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</si>
  <si>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</si>
  <si>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</si>
  <si>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</si>
  <si>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</si>
  <si>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</si>
  <si>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</si>
  <si>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</si>
  <si>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</si>
  <si>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</si>
  <si>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</si>
  <si>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</si>
  <si>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</si>
  <si>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</si>
  <si>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</si>
  <si>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</si>
  <si>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</si>
  <si>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</si>
  <si>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</si>
  <si>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</si>
  <si>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</si>
  <si>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</si>
  <si>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</si>
  <si>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</si>
  <si>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</si>
  <si>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</si>
  <si>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</si>
  <si>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</si>
  <si>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</si>
  <si>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</si>
  <si>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</si>
  <si>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</si>
  <si>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</si>
  <si>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</si>
  <si>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</si>
  <si>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</si>
  <si>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</si>
  <si>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</si>
  <si>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</si>
  <si>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</si>
  <si>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</si>
  <si>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</si>
  <si>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</si>
  <si>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</si>
  <si>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</si>
  <si>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</si>
  <si>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</si>
  <si>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</si>
  <si>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</si>
  <si>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</si>
  <si>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</si>
  <si>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</si>
  <si>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</si>
  <si>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</si>
  <si>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</si>
  <si>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</si>
  <si>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</si>
  <si>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</si>
  <si>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</si>
  <si>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</si>
  <si>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</si>
  <si>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</si>
  <si>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</si>
  <si>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</si>
  <si>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</si>
  <si>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</si>
  <si>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</si>
  <si>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</si>
  <si>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</si>
  <si>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</si>
  <si>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</si>
  <si>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</si>
  <si>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</si>
  <si>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</si>
  <si>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</si>
  <si>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在外公館による海外研究機関等支援</t>
    <rPh sb="0" eb="2">
      <t>ザイガイ</t>
    </rPh>
    <rPh sb="2" eb="4">
      <t>コウカン</t>
    </rPh>
    <rPh sb="7" eb="9">
      <t>カイガイ</t>
    </rPh>
    <rPh sb="9" eb="11">
      <t>ケンキュウ</t>
    </rPh>
    <rPh sb="11" eb="13">
      <t>キカン</t>
    </rPh>
    <rPh sb="13" eb="14">
      <t>トウ</t>
    </rPh>
    <rPh sb="14" eb="16">
      <t>シエン</t>
    </rPh>
    <phoneticPr fontId="5"/>
  </si>
  <si>
    <t>外務報道官・広報文化組織</t>
    <rPh sb="0" eb="2">
      <t>ガイム</t>
    </rPh>
    <rPh sb="2" eb="5">
      <t>ホウドウカン</t>
    </rPh>
    <phoneticPr fontId="5"/>
  </si>
  <si>
    <t>外務省</t>
  </si>
  <si>
    <t>広報文化外交戦略課</t>
    <rPh sb="0" eb="2">
      <t>コウホウ</t>
    </rPh>
    <rPh sb="2" eb="4">
      <t>ブンカ</t>
    </rPh>
    <rPh sb="4" eb="6">
      <t>ガイコウ</t>
    </rPh>
    <rPh sb="6" eb="8">
      <t>センリャク</t>
    </rPh>
    <rPh sb="8" eb="9">
      <t>カ</t>
    </rPh>
    <phoneticPr fontId="5"/>
  </si>
  <si>
    <t>外務省設置法第４条
外務省組織令第３条及び第２４条</t>
    <rPh sb="0" eb="3">
      <t>ガイムショウ</t>
    </rPh>
    <rPh sb="3" eb="6">
      <t>セッチホウ</t>
    </rPh>
    <rPh sb="6" eb="7">
      <t>ダイ</t>
    </rPh>
    <rPh sb="8" eb="9">
      <t>ジョウ</t>
    </rPh>
    <rPh sb="10" eb="13">
      <t>ガイムショウ</t>
    </rPh>
    <rPh sb="13" eb="15">
      <t>ソシキ</t>
    </rPh>
    <rPh sb="15" eb="16">
      <t>レイ</t>
    </rPh>
    <rPh sb="16" eb="17">
      <t>ダイ</t>
    </rPh>
    <rPh sb="18" eb="19">
      <t>ジョウ</t>
    </rPh>
    <rPh sb="19" eb="20">
      <t>オヨ</t>
    </rPh>
    <rPh sb="21" eb="22">
      <t>ダイ</t>
    </rPh>
    <rPh sb="24" eb="25">
      <t>ジョウ</t>
    </rPh>
    <phoneticPr fontId="5"/>
  </si>
  <si>
    <t>－</t>
    <phoneticPr fontId="5"/>
  </si>
  <si>
    <t>パブリック・ディプロマシーにおいて民間の果たす役割が増大している中，我が国の立場や魅力について理解を促進し，親日感情の醸成や対日理解を増進するため，当該国の民間団体等による我が国に関する広報・発信を機動的かつきめ細かに支援する。また，現地における在外公館のネットワークを強化するとともに，中長期的な知日派・親日派層の育成を目指す。</t>
    <rPh sb="17" eb="19">
      <t>ミンカン</t>
    </rPh>
    <rPh sb="20" eb="21">
      <t>ハ</t>
    </rPh>
    <rPh sb="23" eb="25">
      <t>ヤクワリ</t>
    </rPh>
    <rPh sb="26" eb="28">
      <t>ゾウダイ</t>
    </rPh>
    <rPh sb="32" eb="33">
      <t>ナカ</t>
    </rPh>
    <rPh sb="34" eb="35">
      <t>ワ</t>
    </rPh>
    <rPh sb="36" eb="37">
      <t>クニ</t>
    </rPh>
    <rPh sb="38" eb="40">
      <t>タチバ</t>
    </rPh>
    <rPh sb="41" eb="43">
      <t>ミリョク</t>
    </rPh>
    <rPh sb="47" eb="49">
      <t>リカイ</t>
    </rPh>
    <rPh sb="50" eb="52">
      <t>ソクシン</t>
    </rPh>
    <rPh sb="54" eb="56">
      <t>シンニチ</t>
    </rPh>
    <rPh sb="56" eb="58">
      <t>カンジョウ</t>
    </rPh>
    <rPh sb="59" eb="61">
      <t>ジョウセイ</t>
    </rPh>
    <rPh sb="62" eb="64">
      <t>タイニチ</t>
    </rPh>
    <rPh sb="64" eb="66">
      <t>リカイ</t>
    </rPh>
    <rPh sb="67" eb="69">
      <t>ゾウシン</t>
    </rPh>
    <rPh sb="74" eb="77">
      <t>トウガイコク</t>
    </rPh>
    <rPh sb="78" eb="80">
      <t>ミンカン</t>
    </rPh>
    <rPh sb="80" eb="82">
      <t>ダンタイ</t>
    </rPh>
    <rPh sb="82" eb="83">
      <t>トウ</t>
    </rPh>
    <rPh sb="86" eb="87">
      <t>ワ</t>
    </rPh>
    <rPh sb="88" eb="89">
      <t>クニ</t>
    </rPh>
    <rPh sb="90" eb="91">
      <t>カン</t>
    </rPh>
    <rPh sb="93" eb="95">
      <t>コウホウ</t>
    </rPh>
    <rPh sb="96" eb="98">
      <t>ハッシン</t>
    </rPh>
    <rPh sb="99" eb="102">
      <t>キドウテキ</t>
    </rPh>
    <rPh sb="106" eb="107">
      <t>コマ</t>
    </rPh>
    <rPh sb="109" eb="111">
      <t>シエン</t>
    </rPh>
    <rPh sb="117" eb="119">
      <t>ゲンチ</t>
    </rPh>
    <rPh sb="123" eb="125">
      <t>ザイガイ</t>
    </rPh>
    <rPh sb="125" eb="127">
      <t>コウカン</t>
    </rPh>
    <rPh sb="135" eb="137">
      <t>キョウカ</t>
    </rPh>
    <rPh sb="144" eb="148">
      <t>チュウチョウキテキ</t>
    </rPh>
    <rPh sb="149" eb="152">
      <t>チニチハ</t>
    </rPh>
    <rPh sb="153" eb="156">
      <t>シンニチハ</t>
    </rPh>
    <rPh sb="156" eb="157">
      <t>ソウ</t>
    </rPh>
    <rPh sb="158" eb="160">
      <t>イクセイ</t>
    </rPh>
    <rPh sb="161" eb="163">
      <t>メザ</t>
    </rPh>
    <phoneticPr fontId="5"/>
  </si>
  <si>
    <t>主要国に所在する在外公館において，当該国の研究機関が行う日本関連のセミナー・講演会等の機動的な支援や，日系・親日団体が行う日本関係行事のきめ細かな支援を行う。</t>
    <rPh sb="0" eb="3">
      <t>シュヨウコク</t>
    </rPh>
    <rPh sb="4" eb="6">
      <t>ショザイ</t>
    </rPh>
    <rPh sb="8" eb="10">
      <t>ザイガイ</t>
    </rPh>
    <rPh sb="10" eb="12">
      <t>コウカン</t>
    </rPh>
    <rPh sb="17" eb="20">
      <t>トウガイコク</t>
    </rPh>
    <rPh sb="21" eb="23">
      <t>ケンキュウ</t>
    </rPh>
    <rPh sb="23" eb="25">
      <t>キカン</t>
    </rPh>
    <rPh sb="26" eb="27">
      <t>オコナ</t>
    </rPh>
    <rPh sb="28" eb="30">
      <t>ニホン</t>
    </rPh>
    <rPh sb="30" eb="32">
      <t>カンレン</t>
    </rPh>
    <rPh sb="38" eb="41">
      <t>コウエンカイ</t>
    </rPh>
    <rPh sb="41" eb="42">
      <t>トウ</t>
    </rPh>
    <rPh sb="43" eb="46">
      <t>キドウテキ</t>
    </rPh>
    <rPh sb="47" eb="49">
      <t>シエン</t>
    </rPh>
    <rPh sb="51" eb="53">
      <t>ニッケイ</t>
    </rPh>
    <rPh sb="54" eb="56">
      <t>シンニチ</t>
    </rPh>
    <rPh sb="56" eb="58">
      <t>ダンタイ</t>
    </rPh>
    <rPh sb="59" eb="60">
      <t>オコナ</t>
    </rPh>
    <rPh sb="61" eb="63">
      <t>ニホン</t>
    </rPh>
    <rPh sb="63" eb="65">
      <t>カンケイ</t>
    </rPh>
    <rPh sb="65" eb="67">
      <t>ギョウジ</t>
    </rPh>
    <rPh sb="70" eb="71">
      <t>コマ</t>
    </rPh>
    <rPh sb="73" eb="75">
      <t>シエン</t>
    </rPh>
    <rPh sb="76" eb="77">
      <t>オコナ</t>
    </rPh>
    <phoneticPr fontId="5"/>
  </si>
  <si>
    <t>-</t>
    <phoneticPr fontId="5"/>
  </si>
  <si>
    <t>-</t>
    <phoneticPr fontId="5"/>
  </si>
  <si>
    <t>諸謝金</t>
    <rPh sb="0" eb="1">
      <t>ショ</t>
    </rPh>
    <rPh sb="1" eb="3">
      <t>シャキン</t>
    </rPh>
    <phoneticPr fontId="5"/>
  </si>
  <si>
    <t>主な支援事業の参加者の対日理解度の促進</t>
    <rPh sb="0" eb="1">
      <t>オモ</t>
    </rPh>
    <rPh sb="2" eb="4">
      <t>シエン</t>
    </rPh>
    <rPh sb="4" eb="6">
      <t>ジギョウ</t>
    </rPh>
    <rPh sb="7" eb="10">
      <t>サンカシャ</t>
    </rPh>
    <rPh sb="11" eb="16">
      <t>タイニチリカイド</t>
    </rPh>
    <rPh sb="17" eb="19">
      <t>ソクシン</t>
    </rPh>
    <phoneticPr fontId="5"/>
  </si>
  <si>
    <t>参加者アンケートにおいて，日本に対する理解が増したといった質問に対して好意的に回答する割合
（最高評価（及び次点の評価）／アンケート回答者数）</t>
    <rPh sb="0" eb="3">
      <t>サンカシャ</t>
    </rPh>
    <rPh sb="13" eb="15">
      <t>ニホン</t>
    </rPh>
    <rPh sb="16" eb="17">
      <t>タイ</t>
    </rPh>
    <rPh sb="19" eb="21">
      <t>リカイ</t>
    </rPh>
    <rPh sb="22" eb="23">
      <t>マ</t>
    </rPh>
    <rPh sb="29" eb="31">
      <t>シツモン</t>
    </rPh>
    <rPh sb="32" eb="33">
      <t>タイ</t>
    </rPh>
    <rPh sb="35" eb="38">
      <t>コウイテキ</t>
    </rPh>
    <rPh sb="39" eb="41">
      <t>カイトウ</t>
    </rPh>
    <rPh sb="43" eb="45">
      <t>ワリアイ</t>
    </rPh>
    <rPh sb="47" eb="49">
      <t>サイコウ</t>
    </rPh>
    <rPh sb="49" eb="51">
      <t>ヒョウカ</t>
    </rPh>
    <rPh sb="52" eb="53">
      <t>オヨ</t>
    </rPh>
    <rPh sb="54" eb="56">
      <t>ジテン</t>
    </rPh>
    <rPh sb="57" eb="59">
      <t>ヒョウカ</t>
    </rPh>
    <rPh sb="66" eb="69">
      <t>カイトウシャ</t>
    </rPh>
    <rPh sb="69" eb="70">
      <t>スウ</t>
    </rPh>
    <phoneticPr fontId="5"/>
  </si>
  <si>
    <t>％</t>
    <phoneticPr fontId="5"/>
  </si>
  <si>
    <t>％</t>
    <phoneticPr fontId="5"/>
  </si>
  <si>
    <t>在外公館からの報告</t>
    <rPh sb="0" eb="2">
      <t>ザイガイ</t>
    </rPh>
    <rPh sb="2" eb="4">
      <t>コウカン</t>
    </rPh>
    <rPh sb="7" eb="9">
      <t>ホウコク</t>
    </rPh>
    <phoneticPr fontId="5"/>
  </si>
  <si>
    <t>現地の大学・研究機関等による対日理解増進に資する行事等の開催支援件数</t>
    <rPh sb="0" eb="2">
      <t>ゲンチ</t>
    </rPh>
    <rPh sb="3" eb="5">
      <t>ダイガク</t>
    </rPh>
    <rPh sb="6" eb="8">
      <t>ケンキュウ</t>
    </rPh>
    <rPh sb="8" eb="10">
      <t>キカン</t>
    </rPh>
    <rPh sb="10" eb="11">
      <t>トウ</t>
    </rPh>
    <rPh sb="14" eb="16">
      <t>タイニチ</t>
    </rPh>
    <rPh sb="16" eb="18">
      <t>リカイ</t>
    </rPh>
    <rPh sb="18" eb="20">
      <t>ゾウシン</t>
    </rPh>
    <rPh sb="21" eb="22">
      <t>シ</t>
    </rPh>
    <rPh sb="24" eb="26">
      <t>ギョウジ</t>
    </rPh>
    <rPh sb="26" eb="27">
      <t>トウ</t>
    </rPh>
    <rPh sb="28" eb="30">
      <t>カイサイ</t>
    </rPh>
    <rPh sb="30" eb="32">
      <t>シエン</t>
    </rPh>
    <rPh sb="32" eb="34">
      <t>ケンスウ</t>
    </rPh>
    <phoneticPr fontId="5"/>
  </si>
  <si>
    <t>件</t>
    <rPh sb="0" eb="1">
      <t>ケン</t>
    </rPh>
    <phoneticPr fontId="5"/>
  </si>
  <si>
    <t>参加者数</t>
    <rPh sb="0" eb="4">
      <t>サンカシャスウ</t>
    </rPh>
    <phoneticPr fontId="5"/>
  </si>
  <si>
    <t>人</t>
    <rPh sb="0" eb="1">
      <t>ニン</t>
    </rPh>
    <phoneticPr fontId="5"/>
  </si>
  <si>
    <t>在外公館による海外研究機関等支援経費／事業件数</t>
    <rPh sb="0" eb="2">
      <t>ザイガイ</t>
    </rPh>
    <rPh sb="2" eb="4">
      <t>コウカン</t>
    </rPh>
    <rPh sb="7" eb="9">
      <t>カイガイ</t>
    </rPh>
    <rPh sb="9" eb="11">
      <t>ケンキュウ</t>
    </rPh>
    <rPh sb="11" eb="13">
      <t>キカン</t>
    </rPh>
    <rPh sb="13" eb="14">
      <t>トウ</t>
    </rPh>
    <rPh sb="14" eb="16">
      <t>シエン</t>
    </rPh>
    <rPh sb="16" eb="18">
      <t>ケイヒ</t>
    </rPh>
    <rPh sb="19" eb="21">
      <t>ジギョウ</t>
    </rPh>
    <rPh sb="21" eb="23">
      <t>ケンスウ</t>
    </rPh>
    <phoneticPr fontId="5"/>
  </si>
  <si>
    <t>百万円</t>
    <rPh sb="0" eb="2">
      <t>ヒャクマン</t>
    </rPh>
    <rPh sb="2" eb="3">
      <t>エン</t>
    </rPh>
    <phoneticPr fontId="5"/>
  </si>
  <si>
    <t>総数／件数</t>
    <rPh sb="0" eb="2">
      <t>ソウスウ</t>
    </rPh>
    <rPh sb="3" eb="5">
      <t>ケンスウ</t>
    </rPh>
    <phoneticPr fontId="5"/>
  </si>
  <si>
    <t>27百万／42</t>
    <rPh sb="2" eb="4">
      <t>ヒャクマン</t>
    </rPh>
    <phoneticPr fontId="5"/>
  </si>
  <si>
    <t>27百万／43</t>
    <rPh sb="2" eb="4">
      <t>ヒャクマン</t>
    </rPh>
    <phoneticPr fontId="5"/>
  </si>
  <si>
    <t>基本目標Ⅲ　広報，文化交流及び報道対策：広報，文化交流及び報道対策を有機的に連携させて，海外における対日理解の促進親日感の醸成をはか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7" eb="58">
      <t>シン</t>
    </rPh>
    <rPh sb="58" eb="59">
      <t>ニチ</t>
    </rPh>
    <rPh sb="59" eb="60">
      <t>カン</t>
    </rPh>
    <rPh sb="61" eb="63">
      <t>ジョウセイ</t>
    </rPh>
    <rPh sb="72" eb="75">
      <t>コクナイガイ</t>
    </rPh>
    <rPh sb="79" eb="80">
      <t>ワ</t>
    </rPh>
    <rPh sb="81" eb="82">
      <t>クニ</t>
    </rPh>
    <rPh sb="82" eb="84">
      <t>ガイコウ</t>
    </rPh>
    <rPh sb="84" eb="86">
      <t>セイサク</t>
    </rPh>
    <rPh sb="88" eb="90">
      <t>リカイ</t>
    </rPh>
    <rPh sb="91" eb="93">
      <t>ゾウシン</t>
    </rPh>
    <rPh sb="98" eb="100">
      <t>ニホン</t>
    </rPh>
    <rPh sb="100" eb="102">
      <t>ガイコウ</t>
    </rPh>
    <rPh sb="103" eb="105">
      <t>テンカイ</t>
    </rPh>
    <rPh sb="107" eb="108">
      <t>ウエ</t>
    </rPh>
    <rPh sb="110" eb="112">
      <t>カンキョウ</t>
    </rPh>
    <rPh sb="113" eb="115">
      <t>セイビ</t>
    </rPh>
    <phoneticPr fontId="5"/>
  </si>
  <si>
    <t>施策Ⅲ－１　国内広報・海外広報・IT広報・文化交流・報道対策
２　海外広報の実施</t>
    <rPh sb="0" eb="2">
      <t>セサク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3" eb="35">
      <t>カイガイ</t>
    </rPh>
    <rPh sb="35" eb="37">
      <t>コウホウ</t>
    </rPh>
    <rPh sb="38" eb="40">
      <t>ジッシ</t>
    </rPh>
    <phoneticPr fontId="5"/>
  </si>
  <si>
    <t>海外広報の推進</t>
    <rPh sb="0" eb="2">
      <t>カイガイ</t>
    </rPh>
    <rPh sb="2" eb="4">
      <t>コウホウ</t>
    </rPh>
    <rPh sb="5" eb="7">
      <t>スイシン</t>
    </rPh>
    <phoneticPr fontId="5"/>
  </si>
  <si>
    <t>我が国の対外発信を強化し，我が国の基本的な立場や考え方が海外において定着，浸透するよう努める。</t>
    <rPh sb="0" eb="1">
      <t>ワ</t>
    </rPh>
    <rPh sb="2" eb="3">
      <t>クニ</t>
    </rPh>
    <rPh sb="4" eb="6">
      <t>タイガイ</t>
    </rPh>
    <rPh sb="6" eb="8">
      <t>ハッシン</t>
    </rPh>
    <rPh sb="9" eb="11">
      <t>キョウカ</t>
    </rPh>
    <rPh sb="13" eb="14">
      <t>ワ</t>
    </rPh>
    <rPh sb="15" eb="16">
      <t>クニ</t>
    </rPh>
    <rPh sb="17" eb="20">
      <t>キホンテキ</t>
    </rPh>
    <rPh sb="21" eb="23">
      <t>タチバ</t>
    </rPh>
    <rPh sb="24" eb="25">
      <t>カンガ</t>
    </rPh>
    <rPh sb="26" eb="27">
      <t>カタ</t>
    </rPh>
    <rPh sb="28" eb="30">
      <t>カイガイ</t>
    </rPh>
    <rPh sb="34" eb="36">
      <t>テイチャク</t>
    </rPh>
    <rPh sb="37" eb="39">
      <t>シントウ</t>
    </rPh>
    <rPh sb="43" eb="44">
      <t>ツト</t>
    </rPh>
    <phoneticPr fontId="5"/>
  </si>
  <si>
    <t>－</t>
    <phoneticPr fontId="5"/>
  </si>
  <si>
    <t>－</t>
    <phoneticPr fontId="5"/>
  </si>
  <si>
    <t>主要国に所在する在外公館において，現地の研究機関等が主催する日本関連のセミナー・講演会等の機動的な支援や，日系・親日団体が主催する日本関連行事のきめ細かな支援を行う。これらの事業により，現地の民間機関・団体を通じた対日理解増進に寄与する。</t>
    <rPh sb="0" eb="3">
      <t>シュヨウコク</t>
    </rPh>
    <rPh sb="4" eb="6">
      <t>ショザイ</t>
    </rPh>
    <rPh sb="8" eb="10">
      <t>ザイガイ</t>
    </rPh>
    <rPh sb="10" eb="12">
      <t>コウカン</t>
    </rPh>
    <rPh sb="17" eb="19">
      <t>ゲンチ</t>
    </rPh>
    <rPh sb="20" eb="22">
      <t>ケンキュウ</t>
    </rPh>
    <rPh sb="22" eb="24">
      <t>キカン</t>
    </rPh>
    <rPh sb="24" eb="25">
      <t>トウ</t>
    </rPh>
    <rPh sb="26" eb="28">
      <t>シュサイ</t>
    </rPh>
    <rPh sb="30" eb="32">
      <t>ニホン</t>
    </rPh>
    <rPh sb="32" eb="34">
      <t>カンレン</t>
    </rPh>
    <rPh sb="40" eb="43">
      <t>コウエンカイ</t>
    </rPh>
    <rPh sb="43" eb="44">
      <t>トウ</t>
    </rPh>
    <rPh sb="45" eb="48">
      <t>キドウテキ</t>
    </rPh>
    <rPh sb="49" eb="51">
      <t>シエン</t>
    </rPh>
    <rPh sb="53" eb="55">
      <t>ニッケイ</t>
    </rPh>
    <rPh sb="56" eb="58">
      <t>シンニチ</t>
    </rPh>
    <rPh sb="58" eb="60">
      <t>ダンタイ</t>
    </rPh>
    <rPh sb="61" eb="63">
      <t>シュサイ</t>
    </rPh>
    <rPh sb="65" eb="67">
      <t>ニホン</t>
    </rPh>
    <rPh sb="67" eb="69">
      <t>カンレン</t>
    </rPh>
    <rPh sb="69" eb="71">
      <t>ギョウジ</t>
    </rPh>
    <rPh sb="74" eb="75">
      <t>コマ</t>
    </rPh>
    <rPh sb="77" eb="79">
      <t>シエン</t>
    </rPh>
    <rPh sb="80" eb="81">
      <t>オコナ</t>
    </rPh>
    <rPh sb="87" eb="89">
      <t>ジギョウ</t>
    </rPh>
    <rPh sb="93" eb="95">
      <t>ゲンチ</t>
    </rPh>
    <rPh sb="96" eb="98">
      <t>ミンカン</t>
    </rPh>
    <rPh sb="98" eb="100">
      <t>キカン</t>
    </rPh>
    <rPh sb="101" eb="103">
      <t>ダンタイ</t>
    </rPh>
    <rPh sb="104" eb="105">
      <t>ツウ</t>
    </rPh>
    <rPh sb="107" eb="109">
      <t>タイニチ</t>
    </rPh>
    <rPh sb="109" eb="111">
      <t>リカイ</t>
    </rPh>
    <rPh sb="111" eb="113">
      <t>ゾウシン</t>
    </rPh>
    <rPh sb="114" eb="116">
      <t>キヨ</t>
    </rPh>
    <phoneticPr fontId="5"/>
  </si>
  <si>
    <t>○</t>
  </si>
  <si>
    <t>対外発信を通じて親日感情の醸成及び対日理解の促進を図ることは，国際社会における我が国の立場を高めることに寄与し，我が国の国益に資するものであり，国民や社会のニーズを的確に反映しているものである。</t>
    <rPh sb="0" eb="2">
      <t>タイガイ</t>
    </rPh>
    <rPh sb="2" eb="4">
      <t>ハッシン</t>
    </rPh>
    <rPh sb="5" eb="6">
      <t>ツウ</t>
    </rPh>
    <rPh sb="8" eb="10">
      <t>シンニチ</t>
    </rPh>
    <rPh sb="10" eb="12">
      <t>カンジョウ</t>
    </rPh>
    <rPh sb="13" eb="15">
      <t>ジョウセイ</t>
    </rPh>
    <rPh sb="15" eb="16">
      <t>オヨ</t>
    </rPh>
    <rPh sb="17" eb="19">
      <t>タイニチ</t>
    </rPh>
    <rPh sb="19" eb="21">
      <t>リカイ</t>
    </rPh>
    <rPh sb="22" eb="24">
      <t>ソクシン</t>
    </rPh>
    <rPh sb="25" eb="26">
      <t>ハカ</t>
    </rPh>
    <rPh sb="31" eb="33">
      <t>コクサイ</t>
    </rPh>
    <rPh sb="33" eb="35">
      <t>シャカイ</t>
    </rPh>
    <rPh sb="39" eb="40">
      <t>ワ</t>
    </rPh>
    <rPh sb="41" eb="42">
      <t>クニ</t>
    </rPh>
    <rPh sb="43" eb="45">
      <t>タチバ</t>
    </rPh>
    <rPh sb="46" eb="47">
      <t>タカ</t>
    </rPh>
    <rPh sb="52" eb="54">
      <t>キヨ</t>
    </rPh>
    <rPh sb="56" eb="57">
      <t>ワ</t>
    </rPh>
    <rPh sb="58" eb="59">
      <t>クニ</t>
    </rPh>
    <rPh sb="60" eb="62">
      <t>コクエキ</t>
    </rPh>
    <rPh sb="63" eb="64">
      <t>シ</t>
    </rPh>
    <rPh sb="72" eb="74">
      <t>コクミン</t>
    </rPh>
    <rPh sb="75" eb="77">
      <t>シャカイ</t>
    </rPh>
    <rPh sb="82" eb="84">
      <t>テキカク</t>
    </rPh>
    <rPh sb="85" eb="87">
      <t>ハンエイ</t>
    </rPh>
    <phoneticPr fontId="5"/>
  </si>
  <si>
    <t>諸外国政府との窓口であり，現地の民間団体等とも関係を構築している在外公館を有する外務省は，総合的にみて唯一の実施機関である。</t>
    <rPh sb="0" eb="3">
      <t>ショガイコク</t>
    </rPh>
    <rPh sb="3" eb="5">
      <t>セイフ</t>
    </rPh>
    <rPh sb="7" eb="9">
      <t>マドグチ</t>
    </rPh>
    <rPh sb="13" eb="15">
      <t>ゲンチ</t>
    </rPh>
    <rPh sb="16" eb="18">
      <t>ミンカン</t>
    </rPh>
    <rPh sb="18" eb="20">
      <t>ダンタイ</t>
    </rPh>
    <rPh sb="20" eb="21">
      <t>トウ</t>
    </rPh>
    <rPh sb="23" eb="25">
      <t>カンケイ</t>
    </rPh>
    <rPh sb="26" eb="28">
      <t>コウチク</t>
    </rPh>
    <rPh sb="32" eb="34">
      <t>ザイガイ</t>
    </rPh>
    <rPh sb="34" eb="36">
      <t>コウカン</t>
    </rPh>
    <rPh sb="37" eb="38">
      <t>ユウ</t>
    </rPh>
    <rPh sb="40" eb="43">
      <t>ガイムショウ</t>
    </rPh>
    <rPh sb="45" eb="48">
      <t>ソウゴウテキ</t>
    </rPh>
    <rPh sb="51" eb="53">
      <t>ユイイツ</t>
    </rPh>
    <rPh sb="54" eb="56">
      <t>ジッシ</t>
    </rPh>
    <rPh sb="56" eb="58">
      <t>キカン</t>
    </rPh>
    <phoneticPr fontId="5"/>
  </si>
  <si>
    <t>海外の民間団体等への支援を通じた発信は，親日感情の醸成及び対日理解の促進を図るものであり，政策目的の達成手段として必要かつ適切であり，優先度が高い事業である。</t>
    <rPh sb="0" eb="2">
      <t>カイガイ</t>
    </rPh>
    <rPh sb="3" eb="5">
      <t>ミンカン</t>
    </rPh>
    <rPh sb="5" eb="7">
      <t>ダンタイ</t>
    </rPh>
    <rPh sb="7" eb="8">
      <t>トウ</t>
    </rPh>
    <rPh sb="10" eb="12">
      <t>シエン</t>
    </rPh>
    <rPh sb="13" eb="14">
      <t>ツウ</t>
    </rPh>
    <rPh sb="16" eb="18">
      <t>ハッシン</t>
    </rPh>
    <rPh sb="20" eb="22">
      <t>シンニチ</t>
    </rPh>
    <rPh sb="22" eb="24">
      <t>カンジョウ</t>
    </rPh>
    <rPh sb="25" eb="27">
      <t>ジョウセイ</t>
    </rPh>
    <rPh sb="27" eb="28">
      <t>オヨ</t>
    </rPh>
    <rPh sb="29" eb="31">
      <t>タイニチ</t>
    </rPh>
    <rPh sb="31" eb="33">
      <t>リカイ</t>
    </rPh>
    <rPh sb="34" eb="36">
      <t>ソクシン</t>
    </rPh>
    <rPh sb="37" eb="38">
      <t>ハカ</t>
    </rPh>
    <rPh sb="45" eb="47">
      <t>セイサク</t>
    </rPh>
    <rPh sb="47" eb="49">
      <t>モクテキ</t>
    </rPh>
    <rPh sb="50" eb="52">
      <t>タッセイ</t>
    </rPh>
    <rPh sb="52" eb="54">
      <t>シュダン</t>
    </rPh>
    <rPh sb="57" eb="59">
      <t>ヒツヨウ</t>
    </rPh>
    <rPh sb="61" eb="63">
      <t>テキセツ</t>
    </rPh>
    <rPh sb="67" eb="70">
      <t>ユウセンド</t>
    </rPh>
    <rPh sb="71" eb="72">
      <t>タカ</t>
    </rPh>
    <rPh sb="73" eb="75">
      <t>ジギョウ</t>
    </rPh>
    <phoneticPr fontId="5"/>
  </si>
  <si>
    <t>無</t>
  </si>
  <si>
    <t>在外公館において，機動的でありながらも透明性の高い執行のため，事前・事後審査を確実に行いつつ，費用対効果の高い支出先を適切に選定している。</t>
    <rPh sb="0" eb="2">
      <t>ザイガイ</t>
    </rPh>
    <rPh sb="2" eb="4">
      <t>コウカン</t>
    </rPh>
    <rPh sb="9" eb="12">
      <t>キドウテキ</t>
    </rPh>
    <rPh sb="19" eb="22">
      <t>トウメイセイ</t>
    </rPh>
    <rPh sb="23" eb="24">
      <t>タカ</t>
    </rPh>
    <rPh sb="25" eb="27">
      <t>シッコウ</t>
    </rPh>
    <rPh sb="31" eb="33">
      <t>ジゼン</t>
    </rPh>
    <rPh sb="34" eb="36">
      <t>ジゴ</t>
    </rPh>
    <rPh sb="36" eb="38">
      <t>シンサ</t>
    </rPh>
    <rPh sb="39" eb="41">
      <t>カクジツ</t>
    </rPh>
    <rPh sb="42" eb="43">
      <t>オコナ</t>
    </rPh>
    <rPh sb="47" eb="49">
      <t>ヒヨウ</t>
    </rPh>
    <rPh sb="49" eb="52">
      <t>タイコウカ</t>
    </rPh>
    <rPh sb="53" eb="54">
      <t>タカ</t>
    </rPh>
    <rPh sb="55" eb="58">
      <t>シシュツサキ</t>
    </rPh>
    <rPh sb="59" eb="61">
      <t>テキセツ</t>
    </rPh>
    <rPh sb="62" eb="64">
      <t>センテイ</t>
    </rPh>
    <phoneticPr fontId="5"/>
  </si>
  <si>
    <t>‐</t>
  </si>
  <si>
    <t>在外公館において，機動的でありながらも透明性の高い執行のため，事前・事後審査を確実に行う。</t>
    <rPh sb="0" eb="2">
      <t>ザイガイ</t>
    </rPh>
    <rPh sb="2" eb="4">
      <t>コウカン</t>
    </rPh>
    <rPh sb="9" eb="12">
      <t>キドウテキ</t>
    </rPh>
    <rPh sb="19" eb="22">
      <t>トウメイセイ</t>
    </rPh>
    <rPh sb="23" eb="24">
      <t>タカ</t>
    </rPh>
    <rPh sb="25" eb="27">
      <t>シッコウ</t>
    </rPh>
    <rPh sb="31" eb="33">
      <t>ジゼン</t>
    </rPh>
    <rPh sb="34" eb="36">
      <t>ジゴ</t>
    </rPh>
    <rPh sb="36" eb="38">
      <t>シンサ</t>
    </rPh>
    <rPh sb="39" eb="41">
      <t>カクジツ</t>
    </rPh>
    <rPh sb="42" eb="43">
      <t>オコナ</t>
    </rPh>
    <phoneticPr fontId="5"/>
  </si>
  <si>
    <t>現地研究機関等の側にも会場提供など負担を求め，費目・使途は事業目的に即して真に必要なものに限定している。</t>
    <rPh sb="0" eb="2">
      <t>ゲンチ</t>
    </rPh>
    <rPh sb="2" eb="4">
      <t>ケンキュウ</t>
    </rPh>
    <rPh sb="4" eb="6">
      <t>キカン</t>
    </rPh>
    <rPh sb="6" eb="7">
      <t>トウ</t>
    </rPh>
    <rPh sb="8" eb="9">
      <t>ガワ</t>
    </rPh>
    <rPh sb="11" eb="13">
      <t>カイジョウ</t>
    </rPh>
    <rPh sb="13" eb="15">
      <t>テイキョウ</t>
    </rPh>
    <rPh sb="17" eb="19">
      <t>フタン</t>
    </rPh>
    <rPh sb="20" eb="21">
      <t>モト</t>
    </rPh>
    <rPh sb="23" eb="25">
      <t>ヒモク</t>
    </rPh>
    <rPh sb="26" eb="28">
      <t>シト</t>
    </rPh>
    <rPh sb="29" eb="31">
      <t>ジギョウ</t>
    </rPh>
    <rPh sb="31" eb="33">
      <t>モクテキ</t>
    </rPh>
    <rPh sb="34" eb="35">
      <t>ソク</t>
    </rPh>
    <rPh sb="37" eb="38">
      <t>シン</t>
    </rPh>
    <rPh sb="39" eb="41">
      <t>ヒツヨウ</t>
    </rPh>
    <rPh sb="45" eb="47">
      <t>ゲンテイ</t>
    </rPh>
    <phoneticPr fontId="5"/>
  </si>
  <si>
    <t>現地の民間団体等に広報・発信を担ってもらうことで，より効果的かつ効率的に対日理解を深めることができる。</t>
    <rPh sb="0" eb="2">
      <t>ゲンチ</t>
    </rPh>
    <rPh sb="3" eb="5">
      <t>ミンカン</t>
    </rPh>
    <rPh sb="5" eb="7">
      <t>ダンタイ</t>
    </rPh>
    <rPh sb="7" eb="8">
      <t>トウ</t>
    </rPh>
    <rPh sb="9" eb="11">
      <t>コウホウ</t>
    </rPh>
    <rPh sb="12" eb="14">
      <t>ハッシン</t>
    </rPh>
    <rPh sb="15" eb="16">
      <t>ニナ</t>
    </rPh>
    <rPh sb="27" eb="30">
      <t>コウカテキ</t>
    </rPh>
    <rPh sb="32" eb="35">
      <t>コウリツテキ</t>
    </rPh>
    <rPh sb="36" eb="38">
      <t>タイニチ</t>
    </rPh>
    <rPh sb="38" eb="40">
      <t>リカイ</t>
    </rPh>
    <rPh sb="41" eb="42">
      <t>フカ</t>
    </rPh>
    <phoneticPr fontId="5"/>
  </si>
  <si>
    <t>対日理解の増進に高い効果があることについて，アンケートの結果により確認している。</t>
    <rPh sb="0" eb="2">
      <t>タイニチ</t>
    </rPh>
    <rPh sb="2" eb="4">
      <t>リカイ</t>
    </rPh>
    <rPh sb="5" eb="7">
      <t>ゾウシン</t>
    </rPh>
    <rPh sb="8" eb="9">
      <t>タカ</t>
    </rPh>
    <rPh sb="10" eb="12">
      <t>コウカ</t>
    </rPh>
    <rPh sb="28" eb="30">
      <t>ケッカ</t>
    </rPh>
    <rPh sb="33" eb="35">
      <t>カクニン</t>
    </rPh>
    <phoneticPr fontId="5"/>
  </si>
  <si>
    <t>一部の事業が想定よりも少額の予算で実施できたため，件数を増やし，より幅広い層への対日理解促進を図った。</t>
    <rPh sb="0" eb="2">
      <t>イチブ</t>
    </rPh>
    <rPh sb="3" eb="5">
      <t>ジギョウ</t>
    </rPh>
    <rPh sb="6" eb="8">
      <t>ソウテイ</t>
    </rPh>
    <rPh sb="11" eb="13">
      <t>ショウガク</t>
    </rPh>
    <rPh sb="14" eb="16">
      <t>ヨサン</t>
    </rPh>
    <rPh sb="17" eb="19">
      <t>ジッシ</t>
    </rPh>
    <rPh sb="25" eb="27">
      <t>ケンスウ</t>
    </rPh>
    <rPh sb="28" eb="29">
      <t>フ</t>
    </rPh>
    <rPh sb="34" eb="36">
      <t>ハバヒロ</t>
    </rPh>
    <rPh sb="37" eb="38">
      <t>ソウ</t>
    </rPh>
    <rPh sb="40" eb="42">
      <t>タイニチ</t>
    </rPh>
    <rPh sb="42" eb="44">
      <t>リカイ</t>
    </rPh>
    <rPh sb="44" eb="46">
      <t>ソクシン</t>
    </rPh>
    <rPh sb="47" eb="48">
      <t>ハカ</t>
    </rPh>
    <phoneticPr fontId="5"/>
  </si>
  <si>
    <t>新27－0024</t>
    <rPh sb="0" eb="1">
      <t>シン</t>
    </rPh>
    <phoneticPr fontId="5"/>
  </si>
  <si>
    <t>103</t>
    <phoneticPr fontId="5"/>
  </si>
  <si>
    <t>105</t>
    <phoneticPr fontId="5"/>
  </si>
  <si>
    <t>0097</t>
    <phoneticPr fontId="5"/>
  </si>
  <si>
    <t>諸謝金</t>
    <rPh sb="0" eb="3">
      <t>ショシャキン</t>
    </rPh>
    <phoneticPr fontId="5"/>
  </si>
  <si>
    <t>-</t>
    <phoneticPr fontId="5"/>
  </si>
  <si>
    <t>-</t>
    <phoneticPr fontId="5"/>
  </si>
  <si>
    <t>-</t>
    <phoneticPr fontId="5"/>
  </si>
  <si>
    <t>-</t>
    <phoneticPr fontId="5"/>
  </si>
  <si>
    <r>
      <t>I</t>
    </r>
    <r>
      <rPr>
        <sz val="11"/>
        <rFont val="ＭＳ Ｐゴシック"/>
        <family val="3"/>
        <charset val="128"/>
      </rPr>
      <t xml:space="preserve"> say社</t>
    </r>
    <rPh sb="5" eb="6">
      <t>シャ</t>
    </rPh>
    <phoneticPr fontId="5"/>
  </si>
  <si>
    <t>調査分析</t>
    <rPh sb="0" eb="2">
      <t>チョウサ</t>
    </rPh>
    <rPh sb="2" eb="4">
      <t>ブンセキ</t>
    </rPh>
    <phoneticPr fontId="5"/>
  </si>
  <si>
    <t>Luiss大学</t>
    <rPh sb="5" eb="7">
      <t>ダイガク</t>
    </rPh>
    <phoneticPr fontId="5"/>
  </si>
  <si>
    <t>セミナーの開催</t>
    <rPh sb="5" eb="7">
      <t>カイサイ</t>
    </rPh>
    <phoneticPr fontId="5"/>
  </si>
  <si>
    <t>カイロ大学</t>
    <rPh sb="3" eb="5">
      <t>ダイガク</t>
    </rPh>
    <phoneticPr fontId="5"/>
  </si>
  <si>
    <t>シンポジウムの開催</t>
    <rPh sb="7" eb="9">
      <t>カイサイ</t>
    </rPh>
    <phoneticPr fontId="5"/>
  </si>
  <si>
    <t>ルネ・カサン財団</t>
    <rPh sb="6" eb="8">
      <t>ザイダン</t>
    </rPh>
    <phoneticPr fontId="5"/>
  </si>
  <si>
    <t>マクドナルド・ローリエ研究所</t>
    <phoneticPr fontId="5"/>
  </si>
  <si>
    <t>プレトリア大学</t>
    <phoneticPr fontId="5"/>
  </si>
  <si>
    <t>豪州国立大学</t>
    <phoneticPr fontId="5"/>
  </si>
  <si>
    <t>オスナブリュック大学及び日独社会科学学会</t>
    <phoneticPr fontId="5"/>
  </si>
  <si>
    <t>ブラジリア大学</t>
    <rPh sb="5" eb="7">
      <t>ダイガク</t>
    </rPh>
    <phoneticPr fontId="5"/>
  </si>
  <si>
    <t>ラプラタ大学及びサンマルティン大学</t>
    <phoneticPr fontId="5"/>
  </si>
  <si>
    <t>24百万／28</t>
    <rPh sb="2" eb="4">
      <t>ヒャクマン</t>
    </rPh>
    <phoneticPr fontId="5"/>
  </si>
  <si>
    <t>調査・分析</t>
    <rPh sb="0" eb="2">
      <t>チョウサ</t>
    </rPh>
    <rPh sb="3" eb="5">
      <t>ブンセキ</t>
    </rPh>
    <phoneticPr fontId="5"/>
  </si>
  <si>
    <t>調査研究機関による調査・分析，世論調査等により，諸外国で異なる対日感情や広報環境を把握できたことにより，効果的な発信を実施することができた。</t>
    <phoneticPr fontId="5"/>
  </si>
  <si>
    <t>事業開始の年度より行っている調査研究機関による調査・分析結果を常に更新しつつ，各地における対日世論等をしっかりと踏まえ、セミナーや現地報道を通じて重要な外交政策に関するより効果的な発信に努める。</t>
    <rPh sb="65" eb="67">
      <t>ゲンチ</t>
    </rPh>
    <rPh sb="67" eb="69">
      <t>ホウドウ</t>
    </rPh>
    <rPh sb="70" eb="71">
      <t>ツウ</t>
    </rPh>
    <phoneticPr fontId="5"/>
  </si>
  <si>
    <t>課長　長尾　成敏</t>
    <rPh sb="0" eb="2">
      <t>カチョウ</t>
    </rPh>
    <rPh sb="3" eb="5">
      <t>ナガオ</t>
    </rPh>
    <rPh sb="6" eb="8">
      <t>マサトシ</t>
    </rPh>
    <phoneticPr fontId="5"/>
  </si>
  <si>
    <t>外部有識者の点検対象外である。</t>
    <phoneticPr fontId="5"/>
  </si>
  <si>
    <t>引き続き適切かつ効率的な事業実施に努める。</t>
    <phoneticPr fontId="5"/>
  </si>
  <si>
    <t>-</t>
    <phoneticPr fontId="5"/>
  </si>
  <si>
    <t>「新型コロナウイルス対策関連要望額」３
・在外公館による海外研究機関等支援の増</t>
    <rPh sb="1" eb="3">
      <t>シンガタ</t>
    </rPh>
    <rPh sb="10" eb="16">
      <t>タイサクカンレンヨウボウ</t>
    </rPh>
    <rPh sb="16" eb="17">
      <t>ガク</t>
    </rPh>
    <rPh sb="21" eb="25">
      <t>ザイガイコウカン</t>
    </rPh>
    <rPh sb="28" eb="30">
      <t>カイガイ</t>
    </rPh>
    <rPh sb="30" eb="32">
      <t>ケンキュウ</t>
    </rPh>
    <rPh sb="32" eb="34">
      <t>キカン</t>
    </rPh>
    <rPh sb="34" eb="35">
      <t>ナド</t>
    </rPh>
    <rPh sb="35" eb="37">
      <t>シエン</t>
    </rPh>
    <rPh sb="38" eb="39">
      <t>ゾウ</t>
    </rPh>
    <phoneticPr fontId="5"/>
  </si>
  <si>
    <t>A.　I say社</t>
    <rPh sb="8" eb="9">
      <t>シャ</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</si>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</sst>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18474</xdr:colOff>
      <xdr:row>742</xdr:row>
      <xdr:rowOff>12871</xdr:rowOff>
    </xdr:from>
    <xdr:to>
      <xdr:col>43</xdr:col>
      <xdr:colOff>52427</xdr:colOff>
      <xdr:row>745</xdr:row>
      <xdr:rowOff>210043</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283879" y="39387162"/>
          <a:ext cx="6624224" cy="123977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000" b="1"/>
            <a:t>外務省</a:t>
          </a:r>
          <a:endParaRPr kumimoji="1" lang="en-US" altLang="ja-JP" sz="2000" b="1"/>
        </a:p>
        <a:p>
          <a:pPr algn="ctr"/>
          <a:r>
            <a:rPr kumimoji="1" lang="en-US" altLang="ja-JP" sz="2000" b="1"/>
            <a:t>24</a:t>
          </a:r>
          <a:r>
            <a:rPr kumimoji="1" lang="ja-JP" altLang="en-US" sz="2000" b="1"/>
            <a:t>百万円</a:t>
          </a:r>
          <a:endParaRPr kumimoji="1" lang="en-US" altLang="ja-JP" sz="2000" b="1"/>
        </a:p>
      </xdr:txBody>
    </xdr:sp>
    <xdr:clientData/>
  </xdr:twoCellAnchor>
  <xdr:twoCellAnchor>
    <xdr:from>
      <xdr:col>11</xdr:col>
      <xdr:colOff>12872</xdr:colOff>
      <xdr:row>748</xdr:row>
      <xdr:rowOff>277543</xdr:rowOff>
    </xdr:from>
    <xdr:to>
      <xdr:col>43</xdr:col>
      <xdr:colOff>28414</xdr:colOff>
      <xdr:row>751</xdr:row>
      <xdr:rowOff>128714</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278277" y="41737036"/>
          <a:ext cx="6605813" cy="89377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2000" b="1"/>
            <a:t>A</a:t>
          </a:r>
          <a:r>
            <a:rPr kumimoji="1" lang="ja-JP" altLang="en-US" sz="2000" b="1"/>
            <a:t>　現地の研究機関等</a:t>
          </a:r>
          <a:endParaRPr kumimoji="1" lang="en-US" altLang="ja-JP" sz="2000" b="1"/>
        </a:p>
        <a:p>
          <a:pPr algn="ctr"/>
          <a:r>
            <a:rPr kumimoji="1" lang="ja-JP" altLang="en-US" sz="1400" b="1"/>
            <a:t>（</a:t>
          </a:r>
          <a:r>
            <a:rPr kumimoji="1" lang="en-US" altLang="ja-JP" sz="1400" b="1"/>
            <a:t>28</a:t>
          </a:r>
          <a:r>
            <a:rPr kumimoji="1" lang="ja-JP" altLang="en-US" sz="1400" b="1"/>
            <a:t>研究機関）</a:t>
          </a:r>
          <a:endParaRPr kumimoji="1" lang="en-US" altLang="ja-JP" sz="1400" b="1"/>
        </a:p>
        <a:p>
          <a:pPr algn="ctr"/>
          <a:r>
            <a:rPr kumimoji="1" lang="ja-JP" altLang="en-US" sz="1400" b="1"/>
            <a:t>２４百万円</a:t>
          </a:r>
          <a:endParaRPr kumimoji="1" lang="en-US" altLang="ja-JP" sz="1400" b="1"/>
        </a:p>
      </xdr:txBody>
    </xdr:sp>
    <xdr:clientData/>
  </xdr:twoCellAnchor>
  <xdr:twoCellAnchor>
    <xdr:from>
      <xdr:col>27</xdr:col>
      <xdr:colOff>44975</xdr:colOff>
      <xdr:row>746</xdr:row>
      <xdr:rowOff>7703</xdr:rowOff>
    </xdr:from>
    <xdr:to>
      <xdr:col>28</xdr:col>
      <xdr:colOff>82010</xdr:colOff>
      <xdr:row>748</xdr:row>
      <xdr:rowOff>148676</xdr:rowOff>
    </xdr:to>
    <xdr:sp macro="" textlink="">
      <xdr:nvSpPr>
        <xdr:cNvPr id="6" name="下矢印 5">
          <a:extLst>
            <a:ext uri="{FF2B5EF4-FFF2-40B4-BE49-F238E27FC236}">
              <a16:creationId xmlns:a16="http://schemas.microsoft.com/office/drawing/2014/main" id="{00000000-0008-0000-0000-000006000000}"/>
            </a:ext>
          </a:extLst>
        </xdr:cNvPr>
        <xdr:cNvSpPr/>
      </xdr:nvSpPr>
      <xdr:spPr>
        <a:xfrm>
          <a:off x="5605516" y="40772129"/>
          <a:ext cx="242980" cy="83604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25216</xdr:colOff>
      <xdr:row>746</xdr:row>
      <xdr:rowOff>78917</xdr:rowOff>
    </xdr:from>
    <xdr:to>
      <xdr:col>26</xdr:col>
      <xdr:colOff>32433</xdr:colOff>
      <xdr:row>747</xdr:row>
      <xdr:rowOff>176391</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144135" y="40843343"/>
          <a:ext cx="1242893" cy="4450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諸謝金</a:t>
          </a:r>
        </a:p>
      </xdr:txBody>
    </xdr:sp>
    <xdr:clientData/>
  </xdr:twoCellAnchor>
  <xdr:twoCellAnchor>
    <xdr:from>
      <xdr:col>11</xdr:col>
      <xdr:colOff>154460</xdr:colOff>
      <xdr:row>751</xdr:row>
      <xdr:rowOff>206491</xdr:rowOff>
    </xdr:from>
    <xdr:to>
      <xdr:col>42</xdr:col>
      <xdr:colOff>77230</xdr:colOff>
      <xdr:row>753</xdr:row>
      <xdr:rowOff>182926</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2419865" y="42708586"/>
          <a:ext cx="6307095" cy="671502"/>
        </a:xfrm>
        <a:prstGeom prst="bracketPair">
          <a:avLst>
            <a:gd name="adj" fmla="val 977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600"/>
            <a:t>講演謝礼、出席宿泊旅費、消耗品費、自動車借料、会場借料、機器等借料、会議費</a:t>
          </a:r>
        </a:p>
      </xdr:txBody>
    </xdr:sp>
    <xdr:clientData/>
  </xdr:twoCellAnchor>
  <xdr:twoCellAnchor>
    <xdr:from>
      <xdr:col>33</xdr:col>
      <xdr:colOff>189898</xdr:colOff>
      <xdr:row>747</xdr:row>
      <xdr:rowOff>135581</xdr:rowOff>
    </xdr:from>
    <xdr:to>
      <xdr:col>42</xdr:col>
      <xdr:colOff>109875</xdr:colOff>
      <xdr:row>748</xdr:row>
      <xdr:rowOff>203560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6986114" y="41247540"/>
          <a:ext cx="1773491" cy="41551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随意契約（その他）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100"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112</v>
      </c>
      <c r="AT2" s="966"/>
      <c r="AU2" s="966"/>
      <c r="AV2" s="51" t="str">
        <f>IF(AW2="", "", "-")</f>
        <v/>
      </c>
      <c r="AW2" s="911"/>
      <c r="AX2" s="911"/>
    </row>
    <row r="3" spans="1:50" ht="21" customHeight="1" thickBot="1">
      <c r="A3" s="867" t="s">
        <v>431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565</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563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528</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566</v>
      </c>
      <c r="AF5" s="699"/>
      <c r="AG5" s="699"/>
      <c r="AH5" s="699"/>
      <c r="AI5" s="699"/>
      <c r="AJ5" s="699"/>
      <c r="AK5" s="699"/>
      <c r="AL5" s="699"/>
      <c r="AM5" s="699"/>
      <c r="AN5" s="699"/>
      <c r="AO5" s="699"/>
      <c r="AP5" s="700"/>
      <c r="AQ5" s="701" t="s">
        <v>633</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8" t="s">
        <v>22</v>
      </c>
      <c r="B7" s="499"/>
      <c r="C7" s="499"/>
      <c r="D7" s="499"/>
      <c r="E7" s="499"/>
      <c r="F7" s="500"/>
      <c r="G7" s="501" t="s">
        <v>567</v>
      </c>
      <c r="H7" s="502"/>
      <c r="I7" s="502"/>
      <c r="J7" s="502"/>
      <c r="K7" s="502"/>
      <c r="L7" s="502"/>
      <c r="M7" s="502"/>
      <c r="N7" s="502"/>
      <c r="O7" s="502"/>
      <c r="P7" s="502"/>
      <c r="Q7" s="502"/>
      <c r="R7" s="502"/>
      <c r="S7" s="502"/>
      <c r="T7" s="502"/>
      <c r="U7" s="502"/>
      <c r="V7" s="502"/>
      <c r="W7" s="502"/>
      <c r="X7" s="503"/>
      <c r="Y7" s="922" t="s">
        <v>395</v>
      </c>
      <c r="Z7" s="446"/>
      <c r="AA7" s="446"/>
      <c r="AB7" s="446"/>
      <c r="AC7" s="446"/>
      <c r="AD7" s="923"/>
      <c r="AE7" s="912" t="s">
        <v>568</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8" t="s">
        <v>259</v>
      </c>
      <c r="B8" s="499"/>
      <c r="C8" s="499"/>
      <c r="D8" s="499"/>
      <c r="E8" s="499"/>
      <c r="F8" s="500"/>
      <c r="G8" s="933" t="str">
        <f>入力規則等!A27</f>
        <v>-</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569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0" t="s">
        <v>30</v>
      </c>
      <c r="B10" s="661"/>
      <c r="C10" s="661"/>
      <c r="D10" s="661"/>
      <c r="E10" s="661"/>
      <c r="F10" s="661"/>
      <c r="G10" s="754" t="s">
        <v>570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76" t="s">
        <v>24</v>
      </c>
      <c r="B12" s="977"/>
      <c r="C12" s="977"/>
      <c r="D12" s="977"/>
      <c r="E12" s="977"/>
      <c r="F12" s="978"/>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c r="A13" s="614"/>
      <c r="B13" s="615"/>
      <c r="C13" s="615"/>
      <c r="D13" s="615"/>
      <c r="E13" s="615"/>
      <c r="F13" s="616"/>
      <c r="G13" s="723" t="s">
        <v>6</v>
      </c>
      <c r="H13" s="724"/>
      <c r="I13" s="764" t="s">
        <v>7</v>
      </c>
      <c r="J13" s="765"/>
      <c r="K13" s="765"/>
      <c r="L13" s="765"/>
      <c r="M13" s="765"/>
      <c r="N13" s="765"/>
      <c r="O13" s="766"/>
      <c r="P13" s="657">
        <v>30</v>
      </c>
      <c r="Q13" s="658"/>
      <c r="R13" s="658"/>
      <c r="S13" s="658"/>
      <c r="T13" s="658"/>
      <c r="U13" s="658"/>
      <c r="V13" s="659"/>
      <c r="W13" s="657">
        <v>28</v>
      </c>
      <c r="X13" s="658"/>
      <c r="Y13" s="658"/>
      <c r="Z13" s="658"/>
      <c r="AA13" s="658"/>
      <c r="AB13" s="658"/>
      <c r="AC13" s="659"/>
      <c r="AD13" s="657">
        <v>27</v>
      </c>
      <c r="AE13" s="658"/>
      <c r="AF13" s="658"/>
      <c r="AG13" s="658"/>
      <c r="AH13" s="658"/>
      <c r="AI13" s="658"/>
      <c r="AJ13" s="659"/>
      <c r="AK13" s="657">
        <v>27</v>
      </c>
      <c r="AL13" s="658"/>
      <c r="AM13" s="658"/>
      <c r="AN13" s="658"/>
      <c r="AO13" s="658"/>
      <c r="AP13" s="658"/>
      <c r="AQ13" s="659"/>
      <c r="AR13" s="919">
        <v>30</v>
      </c>
      <c r="AS13" s="920"/>
      <c r="AT13" s="920"/>
      <c r="AU13" s="920"/>
      <c r="AV13" s="920"/>
      <c r="AW13" s="920"/>
      <c r="AX13" s="921"/>
    </row>
    <row r="14" spans="1:50" ht="21" customHeight="1">
      <c r="A14" s="614"/>
      <c r="B14" s="615"/>
      <c r="C14" s="615"/>
      <c r="D14" s="615"/>
      <c r="E14" s="615"/>
      <c r="F14" s="616"/>
      <c r="G14" s="725"/>
      <c r="H14" s="726"/>
      <c r="I14" s="711" t="s">
        <v>8</v>
      </c>
      <c r="J14" s="762"/>
      <c r="K14" s="762"/>
      <c r="L14" s="762"/>
      <c r="M14" s="762"/>
      <c r="N14" s="762"/>
      <c r="O14" s="763"/>
      <c r="P14" s="657" t="s">
        <v>571</v>
      </c>
      <c r="Q14" s="658"/>
      <c r="R14" s="658"/>
      <c r="S14" s="658"/>
      <c r="T14" s="658"/>
      <c r="U14" s="658"/>
      <c r="V14" s="659"/>
      <c r="W14" s="657" t="s">
        <v>571</v>
      </c>
      <c r="X14" s="658"/>
      <c r="Y14" s="658"/>
      <c r="Z14" s="658"/>
      <c r="AA14" s="658"/>
      <c r="AB14" s="658"/>
      <c r="AC14" s="659"/>
      <c r="AD14" s="657" t="s">
        <v>571</v>
      </c>
      <c r="AE14" s="658"/>
      <c r="AF14" s="658"/>
      <c r="AG14" s="658"/>
      <c r="AH14" s="658"/>
      <c r="AI14" s="658"/>
      <c r="AJ14" s="659"/>
      <c r="AK14" s="657" t="s">
        <v>571</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571</v>
      </c>
      <c r="Q15" s="658"/>
      <c r="R15" s="658"/>
      <c r="S15" s="658"/>
      <c r="T15" s="658"/>
      <c r="U15" s="658"/>
      <c r="V15" s="659"/>
      <c r="W15" s="657" t="s">
        <v>571</v>
      </c>
      <c r="X15" s="658"/>
      <c r="Y15" s="658"/>
      <c r="Z15" s="658"/>
      <c r="AA15" s="658"/>
      <c r="AB15" s="658"/>
      <c r="AC15" s="659"/>
      <c r="AD15" s="657" t="s">
        <v>571</v>
      </c>
      <c r="AE15" s="658"/>
      <c r="AF15" s="658"/>
      <c r="AG15" s="658"/>
      <c r="AH15" s="658"/>
      <c r="AI15" s="658"/>
      <c r="AJ15" s="659"/>
      <c r="AK15" s="657" t="s">
        <v>572</v>
      </c>
      <c r="AL15" s="658"/>
      <c r="AM15" s="658"/>
      <c r="AN15" s="658"/>
      <c r="AO15" s="658"/>
      <c r="AP15" s="658"/>
      <c r="AQ15" s="659"/>
      <c r="AR15" s="657"/>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t="s">
        <v>571</v>
      </c>
      <c r="Q16" s="658"/>
      <c r="R16" s="658"/>
      <c r="S16" s="658"/>
      <c r="T16" s="658"/>
      <c r="U16" s="658"/>
      <c r="V16" s="659"/>
      <c r="W16" s="657" t="s">
        <v>571</v>
      </c>
      <c r="X16" s="658"/>
      <c r="Y16" s="658"/>
      <c r="Z16" s="658"/>
      <c r="AA16" s="658"/>
      <c r="AB16" s="658"/>
      <c r="AC16" s="659"/>
      <c r="AD16" s="657" t="s">
        <v>571</v>
      </c>
      <c r="AE16" s="658"/>
      <c r="AF16" s="658"/>
      <c r="AG16" s="658"/>
      <c r="AH16" s="658"/>
      <c r="AI16" s="658"/>
      <c r="AJ16" s="659"/>
      <c r="AK16" s="657" t="s">
        <v>571</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571</v>
      </c>
      <c r="Q17" s="658"/>
      <c r="R17" s="658"/>
      <c r="S17" s="658"/>
      <c r="T17" s="658"/>
      <c r="U17" s="658"/>
      <c r="V17" s="659"/>
      <c r="W17" s="657" t="s">
        <v>571</v>
      </c>
      <c r="X17" s="658"/>
      <c r="Y17" s="658"/>
      <c r="Z17" s="658"/>
      <c r="AA17" s="658"/>
      <c r="AB17" s="658"/>
      <c r="AC17" s="659"/>
      <c r="AD17" s="657" t="s">
        <v>571</v>
      </c>
      <c r="AE17" s="658"/>
      <c r="AF17" s="658"/>
      <c r="AG17" s="658"/>
      <c r="AH17" s="658"/>
      <c r="AI17" s="658"/>
      <c r="AJ17" s="659"/>
      <c r="AK17" s="657" t="s">
        <v>571</v>
      </c>
      <c r="AL17" s="658"/>
      <c r="AM17" s="658"/>
      <c r="AN17" s="658"/>
      <c r="AO17" s="658"/>
      <c r="AP17" s="658"/>
      <c r="AQ17" s="659"/>
      <c r="AR17" s="917"/>
      <c r="AS17" s="917"/>
      <c r="AT17" s="917"/>
      <c r="AU17" s="917"/>
      <c r="AV17" s="917"/>
      <c r="AW17" s="917"/>
      <c r="AX17" s="918"/>
    </row>
    <row r="18" spans="1:50" ht="24.75" customHeight="1">
      <c r="A18" s="614"/>
      <c r="B18" s="615"/>
      <c r="C18" s="615"/>
      <c r="D18" s="615"/>
      <c r="E18" s="615"/>
      <c r="F18" s="616"/>
      <c r="G18" s="727"/>
      <c r="H18" s="728"/>
      <c r="I18" s="716" t="s">
        <v>20</v>
      </c>
      <c r="J18" s="717"/>
      <c r="K18" s="717"/>
      <c r="L18" s="717"/>
      <c r="M18" s="717"/>
      <c r="N18" s="717"/>
      <c r="O18" s="718"/>
      <c r="P18" s="878">
        <f>SUM(P13:V17)</f>
        <v>30</v>
      </c>
      <c r="Q18" s="879"/>
      <c r="R18" s="879"/>
      <c r="S18" s="879"/>
      <c r="T18" s="879"/>
      <c r="U18" s="879"/>
      <c r="V18" s="880"/>
      <c r="W18" s="878">
        <f>SUM(W13:AC17)</f>
        <v>28</v>
      </c>
      <c r="X18" s="879"/>
      <c r="Y18" s="879"/>
      <c r="Z18" s="879"/>
      <c r="AA18" s="879"/>
      <c r="AB18" s="879"/>
      <c r="AC18" s="880"/>
      <c r="AD18" s="878">
        <f>SUM(AD13:AJ17)</f>
        <v>27</v>
      </c>
      <c r="AE18" s="879"/>
      <c r="AF18" s="879"/>
      <c r="AG18" s="879"/>
      <c r="AH18" s="879"/>
      <c r="AI18" s="879"/>
      <c r="AJ18" s="880"/>
      <c r="AK18" s="878">
        <f>SUM(AK13:AQ17)</f>
        <v>27</v>
      </c>
      <c r="AL18" s="879"/>
      <c r="AM18" s="879"/>
      <c r="AN18" s="879"/>
      <c r="AO18" s="879"/>
      <c r="AP18" s="879"/>
      <c r="AQ18" s="880"/>
      <c r="AR18" s="878">
        <f>SUM(AR13:AX17)</f>
        <v>30</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v>27</v>
      </c>
      <c r="Q19" s="658"/>
      <c r="R19" s="658"/>
      <c r="S19" s="658"/>
      <c r="T19" s="658"/>
      <c r="U19" s="658"/>
      <c r="V19" s="659"/>
      <c r="W19" s="657">
        <v>27</v>
      </c>
      <c r="X19" s="658"/>
      <c r="Y19" s="658"/>
      <c r="Z19" s="658"/>
      <c r="AA19" s="658"/>
      <c r="AB19" s="658"/>
      <c r="AC19" s="659"/>
      <c r="AD19" s="657">
        <v>24</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c r="A20" s="614"/>
      <c r="B20" s="615"/>
      <c r="C20" s="615"/>
      <c r="D20" s="615"/>
      <c r="E20" s="615"/>
      <c r="F20" s="616"/>
      <c r="G20" s="876" t="s">
        <v>10</v>
      </c>
      <c r="H20" s="877"/>
      <c r="I20" s="877"/>
      <c r="J20" s="877"/>
      <c r="K20" s="877"/>
      <c r="L20" s="877"/>
      <c r="M20" s="877"/>
      <c r="N20" s="877"/>
      <c r="O20" s="877"/>
      <c r="P20" s="316">
        <f>IF(P18=0, "-", SUM(P19)/P18)</f>
        <v>0.9</v>
      </c>
      <c r="Q20" s="316"/>
      <c r="R20" s="316"/>
      <c r="S20" s="316"/>
      <c r="T20" s="316"/>
      <c r="U20" s="316"/>
      <c r="V20" s="316"/>
      <c r="W20" s="316">
        <f t="shared" ref="W20" si="0">IF(W18=0, "-", SUM(W19)/W18)</f>
        <v>0.9642857142857143</v>
      </c>
      <c r="X20" s="316"/>
      <c r="Y20" s="316"/>
      <c r="Z20" s="316"/>
      <c r="AA20" s="316"/>
      <c r="AB20" s="316"/>
      <c r="AC20" s="316"/>
      <c r="AD20" s="316">
        <f t="shared" ref="AD20" si="1">IF(AD18=0, "-", SUM(AD19)/AD18)</f>
        <v>0.88888888888888884</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49"/>
      <c r="B21" s="850"/>
      <c r="C21" s="850"/>
      <c r="D21" s="850"/>
      <c r="E21" s="850"/>
      <c r="F21" s="979"/>
      <c r="G21" s="314" t="s">
        <v>358</v>
      </c>
      <c r="H21" s="315"/>
      <c r="I21" s="315"/>
      <c r="J21" s="315"/>
      <c r="K21" s="315"/>
      <c r="L21" s="315"/>
      <c r="M21" s="315"/>
      <c r="N21" s="315"/>
      <c r="O21" s="315"/>
      <c r="P21" s="316">
        <f>IF(P19=0, "-", SUM(P19)/SUM(P13,P14))</f>
        <v>0.9</v>
      </c>
      <c r="Q21" s="316"/>
      <c r="R21" s="316"/>
      <c r="S21" s="316"/>
      <c r="T21" s="316"/>
      <c r="U21" s="316"/>
      <c r="V21" s="316"/>
      <c r="W21" s="316">
        <f t="shared" ref="W21" si="2">IF(W19=0, "-", SUM(W19)/SUM(W13,W14))</f>
        <v>0.9642857142857143</v>
      </c>
      <c r="X21" s="316"/>
      <c r="Y21" s="316"/>
      <c r="Z21" s="316"/>
      <c r="AA21" s="316"/>
      <c r="AB21" s="316"/>
      <c r="AC21" s="316"/>
      <c r="AD21" s="316">
        <f t="shared" ref="AD21" si="3">IF(AD19=0, "-", SUM(AD19)/SUM(AD13,AD14))</f>
        <v>0.88888888888888884</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6" t="s">
        <v>434</v>
      </c>
      <c r="B22" s="947"/>
      <c r="C22" s="947"/>
      <c r="D22" s="947"/>
      <c r="E22" s="947"/>
      <c r="F22" s="948"/>
      <c r="G22" s="984" t="s">
        <v>337</v>
      </c>
      <c r="H22" s="220"/>
      <c r="I22" s="220"/>
      <c r="J22" s="220"/>
      <c r="K22" s="220"/>
      <c r="L22" s="220"/>
      <c r="M22" s="220"/>
      <c r="N22" s="220"/>
      <c r="O22" s="221"/>
      <c r="P22" s="935" t="s">
        <v>435</v>
      </c>
      <c r="Q22" s="220"/>
      <c r="R22" s="220"/>
      <c r="S22" s="220"/>
      <c r="T22" s="220"/>
      <c r="U22" s="220"/>
      <c r="V22" s="221"/>
      <c r="W22" s="935" t="s">
        <v>436</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c r="A23" s="949"/>
      <c r="B23" s="950"/>
      <c r="C23" s="950"/>
      <c r="D23" s="950"/>
      <c r="E23" s="950"/>
      <c r="F23" s="951"/>
      <c r="G23" s="985" t="s">
        <v>573</v>
      </c>
      <c r="H23" s="986"/>
      <c r="I23" s="986"/>
      <c r="J23" s="986"/>
      <c r="K23" s="986"/>
      <c r="L23" s="986"/>
      <c r="M23" s="986"/>
      <c r="N23" s="986"/>
      <c r="O23" s="987"/>
      <c r="P23" s="919">
        <v>27</v>
      </c>
      <c r="Q23" s="920"/>
      <c r="R23" s="920"/>
      <c r="S23" s="920"/>
      <c r="T23" s="920"/>
      <c r="U23" s="920"/>
      <c r="V23" s="936"/>
      <c r="W23" s="919">
        <v>30</v>
      </c>
      <c r="X23" s="920"/>
      <c r="Y23" s="920"/>
      <c r="Z23" s="920"/>
      <c r="AA23" s="920"/>
      <c r="AB23" s="920"/>
      <c r="AC23" s="936"/>
      <c r="AD23" s="956" t="s">
        <v>637</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customHeight="1">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customHeight="1">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customHeight="1">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customHeight="1">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c r="A29" s="952"/>
      <c r="B29" s="953"/>
      <c r="C29" s="953"/>
      <c r="D29" s="953"/>
      <c r="E29" s="953"/>
      <c r="F29" s="954"/>
      <c r="G29" s="943" t="s">
        <v>338</v>
      </c>
      <c r="H29" s="944"/>
      <c r="I29" s="944"/>
      <c r="J29" s="944"/>
      <c r="K29" s="944"/>
      <c r="L29" s="944"/>
      <c r="M29" s="944"/>
      <c r="N29" s="944"/>
      <c r="O29" s="945"/>
      <c r="P29" s="657">
        <f>AK13</f>
        <v>27</v>
      </c>
      <c r="Q29" s="658"/>
      <c r="R29" s="658"/>
      <c r="S29" s="658"/>
      <c r="T29" s="658"/>
      <c r="U29" s="658"/>
      <c r="V29" s="659"/>
      <c r="W29" s="967">
        <f>AR13</f>
        <v>30</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398</v>
      </c>
      <c r="AF30" s="859"/>
      <c r="AG30" s="859"/>
      <c r="AH30" s="860"/>
      <c r="AI30" s="858" t="s">
        <v>420</v>
      </c>
      <c r="AJ30" s="859"/>
      <c r="AK30" s="859"/>
      <c r="AL30" s="860"/>
      <c r="AM30" s="915" t="s">
        <v>425</v>
      </c>
      <c r="AN30" s="915"/>
      <c r="AO30" s="915"/>
      <c r="AP30" s="858"/>
      <c r="AQ30" s="767" t="s">
        <v>235</v>
      </c>
      <c r="AR30" s="768"/>
      <c r="AS30" s="768"/>
      <c r="AT30" s="769"/>
      <c r="AU30" s="774" t="s">
        <v>134</v>
      </c>
      <c r="AV30" s="774"/>
      <c r="AW30" s="774"/>
      <c r="AX30" s="916"/>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2</v>
      </c>
      <c r="AR31" s="199"/>
      <c r="AS31" s="132" t="s">
        <v>236</v>
      </c>
      <c r="AT31" s="133"/>
      <c r="AU31" s="198"/>
      <c r="AV31" s="198"/>
      <c r="AW31" s="398" t="s">
        <v>181</v>
      </c>
      <c r="AX31" s="399"/>
    </row>
    <row r="32" spans="1:50" ht="23.25" customHeight="1">
      <c r="A32" s="403"/>
      <c r="B32" s="401"/>
      <c r="C32" s="401"/>
      <c r="D32" s="401"/>
      <c r="E32" s="401"/>
      <c r="F32" s="402"/>
      <c r="G32" s="564" t="s">
        <v>574</v>
      </c>
      <c r="H32" s="565"/>
      <c r="I32" s="565"/>
      <c r="J32" s="565"/>
      <c r="K32" s="565"/>
      <c r="L32" s="565"/>
      <c r="M32" s="565"/>
      <c r="N32" s="565"/>
      <c r="O32" s="566"/>
      <c r="P32" s="104" t="s">
        <v>575</v>
      </c>
      <c r="Q32" s="104"/>
      <c r="R32" s="104"/>
      <c r="S32" s="104"/>
      <c r="T32" s="104"/>
      <c r="U32" s="104"/>
      <c r="V32" s="104"/>
      <c r="W32" s="104"/>
      <c r="X32" s="105"/>
      <c r="Y32" s="474" t="s">
        <v>12</v>
      </c>
      <c r="Z32" s="534"/>
      <c r="AA32" s="535"/>
      <c r="AB32" s="464" t="s">
        <v>576</v>
      </c>
      <c r="AC32" s="464"/>
      <c r="AD32" s="464"/>
      <c r="AE32" s="216">
        <v>88</v>
      </c>
      <c r="AF32" s="217"/>
      <c r="AG32" s="217"/>
      <c r="AH32" s="217"/>
      <c r="AI32" s="216">
        <v>85</v>
      </c>
      <c r="AJ32" s="217"/>
      <c r="AK32" s="217"/>
      <c r="AL32" s="217"/>
      <c r="AM32" s="216"/>
      <c r="AN32" s="217"/>
      <c r="AO32" s="217"/>
      <c r="AP32" s="217"/>
      <c r="AQ32" s="340"/>
      <c r="AR32" s="206"/>
      <c r="AS32" s="206"/>
      <c r="AT32" s="341"/>
      <c r="AU32" s="217"/>
      <c r="AV32" s="217"/>
      <c r="AW32" s="217"/>
      <c r="AX32" s="219"/>
    </row>
    <row r="33" spans="1:50" ht="23.25" customHeight="1">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577</v>
      </c>
      <c r="AC33" s="526"/>
      <c r="AD33" s="526"/>
      <c r="AE33" s="216">
        <v>80</v>
      </c>
      <c r="AF33" s="217"/>
      <c r="AG33" s="217"/>
      <c r="AH33" s="217"/>
      <c r="AI33" s="216">
        <v>80</v>
      </c>
      <c r="AJ33" s="217"/>
      <c r="AK33" s="217"/>
      <c r="AL33" s="217"/>
      <c r="AM33" s="216">
        <v>80</v>
      </c>
      <c r="AN33" s="217"/>
      <c r="AO33" s="217"/>
      <c r="AP33" s="217"/>
      <c r="AQ33" s="340">
        <v>80</v>
      </c>
      <c r="AR33" s="206"/>
      <c r="AS33" s="206"/>
      <c r="AT33" s="341"/>
      <c r="AU33" s="217"/>
      <c r="AV33" s="217"/>
      <c r="AW33" s="217"/>
      <c r="AX33" s="219"/>
    </row>
    <row r="34" spans="1:50" ht="44.25" customHeight="1">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110</v>
      </c>
      <c r="AF34" s="217"/>
      <c r="AG34" s="217"/>
      <c r="AH34" s="217"/>
      <c r="AI34" s="216">
        <v>106</v>
      </c>
      <c r="AJ34" s="217"/>
      <c r="AK34" s="217"/>
      <c r="AL34" s="217"/>
      <c r="AM34" s="216"/>
      <c r="AN34" s="217"/>
      <c r="AO34" s="217"/>
      <c r="AP34" s="217"/>
      <c r="AQ34" s="340"/>
      <c r="AR34" s="206"/>
      <c r="AS34" s="206"/>
      <c r="AT34" s="341"/>
      <c r="AU34" s="217"/>
      <c r="AV34" s="217"/>
      <c r="AW34" s="217"/>
      <c r="AX34" s="219"/>
    </row>
    <row r="35" spans="1:50" ht="23.25" customHeight="1">
      <c r="A35" s="224" t="s">
        <v>386</v>
      </c>
      <c r="B35" s="225"/>
      <c r="C35" s="225"/>
      <c r="D35" s="225"/>
      <c r="E35" s="225"/>
      <c r="F35" s="226"/>
      <c r="G35" s="230" t="s">
        <v>578</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0"/>
    </row>
    <row r="38" spans="1:50" ht="18.75" hidden="1"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0"/>
    </row>
    <row r="45" spans="1:50" ht="18.75" hidden="1"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4" t="s">
        <v>134</v>
      </c>
      <c r="AV51" s="924"/>
      <c r="AW51" s="924"/>
      <c r="AX51" s="925"/>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4" t="s">
        <v>134</v>
      </c>
      <c r="AV58" s="924"/>
      <c r="AW58" s="924"/>
      <c r="AX58" s="925"/>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hidden="1" customHeight="1">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c r="A101" s="425"/>
      <c r="B101" s="426"/>
      <c r="C101" s="426"/>
      <c r="D101" s="426"/>
      <c r="E101" s="426"/>
      <c r="F101" s="427"/>
      <c r="G101" s="104" t="s">
        <v>579</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580</v>
      </c>
      <c r="AC101" s="464"/>
      <c r="AD101" s="464"/>
      <c r="AE101" s="216">
        <v>42</v>
      </c>
      <c r="AF101" s="217"/>
      <c r="AG101" s="217"/>
      <c r="AH101" s="218"/>
      <c r="AI101" s="216">
        <v>43</v>
      </c>
      <c r="AJ101" s="217"/>
      <c r="AK101" s="217"/>
      <c r="AL101" s="218"/>
      <c r="AM101" s="216">
        <v>28</v>
      </c>
      <c r="AN101" s="217"/>
      <c r="AO101" s="217"/>
      <c r="AP101" s="218"/>
      <c r="AQ101" s="216"/>
      <c r="AR101" s="217"/>
      <c r="AS101" s="217"/>
      <c r="AT101" s="218"/>
      <c r="AU101" s="216"/>
      <c r="AV101" s="217"/>
      <c r="AW101" s="217"/>
      <c r="AX101" s="218"/>
    </row>
    <row r="102" spans="1:60" ht="23.25" customHeight="1">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580</v>
      </c>
      <c r="AC102" s="464"/>
      <c r="AD102" s="464"/>
      <c r="AE102" s="421">
        <v>25</v>
      </c>
      <c r="AF102" s="421"/>
      <c r="AG102" s="421"/>
      <c r="AH102" s="421"/>
      <c r="AI102" s="421">
        <v>27</v>
      </c>
      <c r="AJ102" s="421"/>
      <c r="AK102" s="421"/>
      <c r="AL102" s="421"/>
      <c r="AM102" s="421">
        <v>23</v>
      </c>
      <c r="AN102" s="421"/>
      <c r="AO102" s="421"/>
      <c r="AP102" s="421"/>
      <c r="AQ102" s="271">
        <v>25</v>
      </c>
      <c r="AR102" s="272"/>
      <c r="AS102" s="272"/>
      <c r="AT102" s="317"/>
      <c r="AU102" s="271"/>
      <c r="AV102" s="272"/>
      <c r="AW102" s="272"/>
      <c r="AX102" s="317"/>
    </row>
    <row r="103" spans="1:60" ht="31.5" customHeight="1">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customHeight="1">
      <c r="A104" s="425"/>
      <c r="B104" s="426"/>
      <c r="C104" s="426"/>
      <c r="D104" s="426"/>
      <c r="E104" s="426"/>
      <c r="F104" s="427"/>
      <c r="G104" s="104" t="s">
        <v>581</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t="s">
        <v>582</v>
      </c>
      <c r="AC104" s="549"/>
      <c r="AD104" s="550"/>
      <c r="AE104" s="216">
        <v>3338</v>
      </c>
      <c r="AF104" s="217"/>
      <c r="AG104" s="217"/>
      <c r="AH104" s="218"/>
      <c r="AI104" s="216">
        <v>3687</v>
      </c>
      <c r="AJ104" s="217"/>
      <c r="AK104" s="217"/>
      <c r="AL104" s="218"/>
      <c r="AM104" s="216">
        <v>2355</v>
      </c>
      <c r="AN104" s="217"/>
      <c r="AO104" s="217"/>
      <c r="AP104" s="218"/>
      <c r="AQ104" s="216"/>
      <c r="AR104" s="217"/>
      <c r="AS104" s="217"/>
      <c r="AT104" s="218"/>
      <c r="AU104" s="216"/>
      <c r="AV104" s="217"/>
      <c r="AW104" s="217"/>
      <c r="AX104" s="218"/>
    </row>
    <row r="105" spans="1:60" ht="23.25" customHeight="1">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582</v>
      </c>
      <c r="AC105" s="472"/>
      <c r="AD105" s="473"/>
      <c r="AE105" s="421">
        <v>3000</v>
      </c>
      <c r="AF105" s="421"/>
      <c r="AG105" s="421"/>
      <c r="AH105" s="421"/>
      <c r="AI105" s="421">
        <v>2800</v>
      </c>
      <c r="AJ105" s="421"/>
      <c r="AK105" s="421"/>
      <c r="AL105" s="421"/>
      <c r="AM105" s="421">
        <v>3000</v>
      </c>
      <c r="AN105" s="421"/>
      <c r="AO105" s="421"/>
      <c r="AP105" s="421"/>
      <c r="AQ105" s="216">
        <v>2500</v>
      </c>
      <c r="AR105" s="217"/>
      <c r="AS105" s="217"/>
      <c r="AT105" s="218"/>
      <c r="AU105" s="271"/>
      <c r="AV105" s="272"/>
      <c r="AW105" s="272"/>
      <c r="AX105" s="317"/>
    </row>
    <row r="106" spans="1:60" ht="31.5" hidden="1" customHeight="1">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c r="A116" s="442"/>
      <c r="B116" s="443"/>
      <c r="C116" s="443"/>
      <c r="D116" s="443"/>
      <c r="E116" s="443"/>
      <c r="F116" s="444"/>
      <c r="G116" s="393" t="s">
        <v>583</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584</v>
      </c>
      <c r="AC116" s="466"/>
      <c r="AD116" s="467"/>
      <c r="AE116" s="421">
        <v>0.6</v>
      </c>
      <c r="AF116" s="421"/>
      <c r="AG116" s="421"/>
      <c r="AH116" s="421"/>
      <c r="AI116" s="421">
        <v>0.6</v>
      </c>
      <c r="AJ116" s="421"/>
      <c r="AK116" s="421"/>
      <c r="AL116" s="421"/>
      <c r="AM116" s="421">
        <v>0.9</v>
      </c>
      <c r="AN116" s="421"/>
      <c r="AO116" s="421"/>
      <c r="AP116" s="421"/>
      <c r="AQ116" s="216"/>
      <c r="AR116" s="217"/>
      <c r="AS116" s="217"/>
      <c r="AT116" s="217"/>
      <c r="AU116" s="217"/>
      <c r="AV116" s="217"/>
      <c r="AW116" s="217"/>
      <c r="AX116" s="219"/>
    </row>
    <row r="117" spans="1:50" ht="46.5" customHeight="1" thickBo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585</v>
      </c>
      <c r="AC117" s="476"/>
      <c r="AD117" s="477"/>
      <c r="AE117" s="554" t="s">
        <v>586</v>
      </c>
      <c r="AF117" s="554"/>
      <c r="AG117" s="554"/>
      <c r="AH117" s="554"/>
      <c r="AI117" s="554" t="s">
        <v>587</v>
      </c>
      <c r="AJ117" s="554"/>
      <c r="AK117" s="554"/>
      <c r="AL117" s="554"/>
      <c r="AM117" s="554" t="s">
        <v>629</v>
      </c>
      <c r="AN117" s="554"/>
      <c r="AO117" s="554"/>
      <c r="AP117" s="554"/>
      <c r="AQ117" s="554"/>
      <c r="AR117" s="554"/>
      <c r="AS117" s="554"/>
      <c r="AT117" s="554"/>
      <c r="AU117" s="554"/>
      <c r="AV117" s="554"/>
      <c r="AW117" s="554"/>
      <c r="AX117" s="555"/>
    </row>
    <row r="118" spans="1:50" ht="23.2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7" t="s">
        <v>413</v>
      </c>
      <c r="B130" s="184"/>
      <c r="C130" s="183" t="s">
        <v>239</v>
      </c>
      <c r="D130" s="184"/>
      <c r="E130" s="168" t="s">
        <v>268</v>
      </c>
      <c r="F130" s="169"/>
      <c r="G130" s="170" t="s">
        <v>588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589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615</v>
      </c>
      <c r="AR133" s="198"/>
      <c r="AS133" s="132" t="s">
        <v>236</v>
      </c>
      <c r="AT133" s="133"/>
      <c r="AU133" s="199" t="s">
        <v>612</v>
      </c>
      <c r="AV133" s="199"/>
      <c r="AW133" s="132" t="s">
        <v>181</v>
      </c>
      <c r="AX133" s="194"/>
    </row>
    <row r="134" spans="1:50" ht="39.75" customHeight="1">
      <c r="A134" s="188"/>
      <c r="B134" s="185"/>
      <c r="C134" s="179"/>
      <c r="D134" s="185"/>
      <c r="E134" s="179"/>
      <c r="F134" s="180"/>
      <c r="G134" s="103" t="s">
        <v>612</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613</v>
      </c>
      <c r="AC134" s="204"/>
      <c r="AD134" s="204"/>
      <c r="AE134" s="205" t="s">
        <v>612</v>
      </c>
      <c r="AF134" s="206"/>
      <c r="AG134" s="206"/>
      <c r="AH134" s="206"/>
      <c r="AI134" s="205" t="s">
        <v>612</v>
      </c>
      <c r="AJ134" s="206"/>
      <c r="AK134" s="206"/>
      <c r="AL134" s="206"/>
      <c r="AM134" s="205" t="s">
        <v>612</v>
      </c>
      <c r="AN134" s="206"/>
      <c r="AO134" s="206"/>
      <c r="AP134" s="206"/>
      <c r="AQ134" s="205" t="s">
        <v>612</v>
      </c>
      <c r="AR134" s="206"/>
      <c r="AS134" s="206"/>
      <c r="AT134" s="206"/>
      <c r="AU134" s="205" t="s">
        <v>612</v>
      </c>
      <c r="AV134" s="206"/>
      <c r="AW134" s="206"/>
      <c r="AX134" s="207"/>
    </row>
    <row r="135" spans="1:50" ht="39.75"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612</v>
      </c>
      <c r="AC135" s="212"/>
      <c r="AD135" s="212"/>
      <c r="AE135" s="205" t="s">
        <v>612</v>
      </c>
      <c r="AF135" s="206"/>
      <c r="AG135" s="206"/>
      <c r="AH135" s="206"/>
      <c r="AI135" s="205" t="s">
        <v>612</v>
      </c>
      <c r="AJ135" s="206"/>
      <c r="AK135" s="206"/>
      <c r="AL135" s="206"/>
      <c r="AM135" s="205" t="s">
        <v>612</v>
      </c>
      <c r="AN135" s="206"/>
      <c r="AO135" s="206"/>
      <c r="AP135" s="206"/>
      <c r="AQ135" s="205" t="s">
        <v>614</v>
      </c>
      <c r="AR135" s="206"/>
      <c r="AS135" s="206"/>
      <c r="AT135" s="206"/>
      <c r="AU135" s="205" t="s">
        <v>612</v>
      </c>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c r="A154" s="188"/>
      <c r="B154" s="185"/>
      <c r="C154" s="179"/>
      <c r="D154" s="185"/>
      <c r="E154" s="179"/>
      <c r="F154" s="180"/>
      <c r="G154" s="103" t="s">
        <v>590</v>
      </c>
      <c r="H154" s="104"/>
      <c r="I154" s="104"/>
      <c r="J154" s="104"/>
      <c r="K154" s="104"/>
      <c r="L154" s="104"/>
      <c r="M154" s="104"/>
      <c r="N154" s="104"/>
      <c r="O154" s="104"/>
      <c r="P154" s="105"/>
      <c r="Q154" s="124" t="s">
        <v>591</v>
      </c>
      <c r="R154" s="104"/>
      <c r="S154" s="104"/>
      <c r="T154" s="104"/>
      <c r="U154" s="104"/>
      <c r="V154" s="104"/>
      <c r="W154" s="104"/>
      <c r="X154" s="104"/>
      <c r="Y154" s="104"/>
      <c r="Z154" s="104"/>
      <c r="AA154" s="291"/>
      <c r="AB154" s="140" t="s">
        <v>592</v>
      </c>
      <c r="AC154" s="141"/>
      <c r="AD154" s="141"/>
      <c r="AE154" s="146" t="s">
        <v>593</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593</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594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428</v>
      </c>
      <c r="D430" s="931"/>
      <c r="E430" s="173" t="s">
        <v>406</v>
      </c>
      <c r="F430" s="898"/>
      <c r="G430" s="899" t="s">
        <v>255</v>
      </c>
      <c r="H430" s="122"/>
      <c r="I430" s="122"/>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hidden="1"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410</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411</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410</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411</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8.5" customHeight="1">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595</v>
      </c>
      <c r="AE702" s="346"/>
      <c r="AF702" s="346"/>
      <c r="AG702" s="385" t="s">
        <v>596</v>
      </c>
      <c r="AH702" s="386"/>
      <c r="AI702" s="386"/>
      <c r="AJ702" s="386"/>
      <c r="AK702" s="386"/>
      <c r="AL702" s="386"/>
      <c r="AM702" s="386"/>
      <c r="AN702" s="386"/>
      <c r="AO702" s="386"/>
      <c r="AP702" s="386"/>
      <c r="AQ702" s="386"/>
      <c r="AR702" s="386"/>
      <c r="AS702" s="386"/>
      <c r="AT702" s="386"/>
      <c r="AU702" s="386"/>
      <c r="AV702" s="386"/>
      <c r="AW702" s="386"/>
      <c r="AX702" s="387"/>
    </row>
    <row r="703" spans="1:50" ht="50.25"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595</v>
      </c>
      <c r="AE703" s="327"/>
      <c r="AF703" s="327"/>
      <c r="AG703" s="100" t="s">
        <v>597</v>
      </c>
      <c r="AH703" s="101"/>
      <c r="AI703" s="101"/>
      <c r="AJ703" s="101"/>
      <c r="AK703" s="101"/>
      <c r="AL703" s="101"/>
      <c r="AM703" s="101"/>
      <c r="AN703" s="101"/>
      <c r="AO703" s="101"/>
      <c r="AP703" s="101"/>
      <c r="AQ703" s="101"/>
      <c r="AR703" s="101"/>
      <c r="AS703" s="101"/>
      <c r="AT703" s="101"/>
      <c r="AU703" s="101"/>
      <c r="AV703" s="101"/>
      <c r="AW703" s="101"/>
      <c r="AX703" s="102"/>
    </row>
    <row r="704" spans="1:50" ht="47.25" customHeight="1">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595</v>
      </c>
      <c r="AE704" s="783"/>
      <c r="AF704" s="783"/>
      <c r="AG704" s="166" t="s">
        <v>598</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595</v>
      </c>
      <c r="AE705" s="715"/>
      <c r="AF705" s="715"/>
      <c r="AG705" s="124" t="s">
        <v>600</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599</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599</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601</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43.5" customHeight="1">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595</v>
      </c>
      <c r="AE709" s="327"/>
      <c r="AF709" s="327"/>
      <c r="AG709" s="100" t="s">
        <v>602</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601</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44.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595</v>
      </c>
      <c r="AE711" s="327"/>
      <c r="AF711" s="327"/>
      <c r="AG711" s="100" t="s">
        <v>603</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601</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601</v>
      </c>
      <c r="AE713" s="327"/>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595</v>
      </c>
      <c r="AE714" s="808"/>
      <c r="AF714" s="809"/>
      <c r="AG714" s="736" t="s">
        <v>604</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595</v>
      </c>
      <c r="AE715" s="605"/>
      <c r="AF715" s="656"/>
      <c r="AG715" s="742" t="s">
        <v>605</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595</v>
      </c>
      <c r="AE716" s="627"/>
      <c r="AF716" s="627"/>
      <c r="AG716" s="100" t="s">
        <v>604</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595</v>
      </c>
      <c r="AE717" s="327"/>
      <c r="AF717" s="327"/>
      <c r="AG717" s="100" t="s">
        <v>606</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601</v>
      </c>
      <c r="AE718" s="327"/>
      <c r="AF718" s="327"/>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601</v>
      </c>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0" t="s">
        <v>48</v>
      </c>
      <c r="B726" s="802"/>
      <c r="C726" s="815" t="s">
        <v>53</v>
      </c>
      <c r="D726" s="837"/>
      <c r="E726" s="837"/>
      <c r="F726" s="838"/>
      <c r="G726" s="577" t="s">
        <v>631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632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t="s">
        <v>634</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t="s">
        <v>138</v>
      </c>
      <c r="B731" s="800"/>
      <c r="C731" s="800"/>
      <c r="D731" s="800"/>
      <c r="E731" s="801"/>
      <c r="F731" s="729" t="s">
        <v>635</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t="s">
        <v>138</v>
      </c>
      <c r="B733" s="674"/>
      <c r="C733" s="674"/>
      <c r="D733" s="674"/>
      <c r="E733" s="675"/>
      <c r="F733" s="637" t="s">
        <v>635</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88" t="s">
        <v>409</v>
      </c>
      <c r="B737" s="209"/>
      <c r="C737" s="209"/>
      <c r="D737" s="210"/>
      <c r="E737" s="989"/>
      <c r="F737" s="989"/>
      <c r="G737" s="989"/>
      <c r="H737" s="989"/>
      <c r="I737" s="989"/>
      <c r="J737" s="989"/>
      <c r="K737" s="989"/>
      <c r="L737" s="989"/>
      <c r="M737" s="989"/>
      <c r="N737" s="365" t="s">
        <v>404</v>
      </c>
      <c r="O737" s="365"/>
      <c r="P737" s="365"/>
      <c r="Q737" s="365"/>
      <c r="R737" s="989"/>
      <c r="S737" s="989"/>
      <c r="T737" s="989"/>
      <c r="U737" s="989"/>
      <c r="V737" s="989"/>
      <c r="W737" s="989"/>
      <c r="X737" s="989"/>
      <c r="Y737" s="989"/>
      <c r="Z737" s="989"/>
      <c r="AA737" s="365" t="s">
        <v>403</v>
      </c>
      <c r="AB737" s="365"/>
      <c r="AC737" s="365"/>
      <c r="AD737" s="365"/>
      <c r="AE737" s="989"/>
      <c r="AF737" s="989"/>
      <c r="AG737" s="989"/>
      <c r="AH737" s="989"/>
      <c r="AI737" s="989"/>
      <c r="AJ737" s="989"/>
      <c r="AK737" s="989"/>
      <c r="AL737" s="989"/>
      <c r="AM737" s="989"/>
      <c r="AN737" s="365" t="s">
        <v>402</v>
      </c>
      <c r="AO737" s="365"/>
      <c r="AP737" s="365"/>
      <c r="AQ737" s="365"/>
      <c r="AR737" s="995"/>
      <c r="AS737" s="996"/>
      <c r="AT737" s="996"/>
      <c r="AU737" s="996"/>
      <c r="AV737" s="996"/>
      <c r="AW737" s="996"/>
      <c r="AX737" s="997"/>
      <c r="AY737" s="88"/>
      <c r="AZ737" s="88"/>
    </row>
    <row r="738" spans="1:52" ht="24.75" customHeight="1">
      <c r="A738" s="988" t="s">
        <v>401</v>
      </c>
      <c r="B738" s="209"/>
      <c r="C738" s="209"/>
      <c r="D738" s="210"/>
      <c r="E738" s="989"/>
      <c r="F738" s="989"/>
      <c r="G738" s="989"/>
      <c r="H738" s="989"/>
      <c r="I738" s="989"/>
      <c r="J738" s="989"/>
      <c r="K738" s="989"/>
      <c r="L738" s="989"/>
      <c r="M738" s="989"/>
      <c r="N738" s="365" t="s">
        <v>400</v>
      </c>
      <c r="O738" s="365"/>
      <c r="P738" s="365"/>
      <c r="Q738" s="365"/>
      <c r="R738" s="989" t="s">
        <v>607</v>
      </c>
      <c r="S738" s="989"/>
      <c r="T738" s="989"/>
      <c r="U738" s="989"/>
      <c r="V738" s="989"/>
      <c r="W738" s="989"/>
      <c r="X738" s="989"/>
      <c r="Y738" s="989"/>
      <c r="Z738" s="989"/>
      <c r="AA738" s="365" t="s">
        <v>399</v>
      </c>
      <c r="AB738" s="365"/>
      <c r="AC738" s="365"/>
      <c r="AD738" s="365"/>
      <c r="AE738" s="989" t="s">
        <v>608</v>
      </c>
      <c r="AF738" s="989"/>
      <c r="AG738" s="989"/>
      <c r="AH738" s="989"/>
      <c r="AI738" s="989"/>
      <c r="AJ738" s="989"/>
      <c r="AK738" s="989"/>
      <c r="AL738" s="989"/>
      <c r="AM738" s="989"/>
      <c r="AN738" s="365" t="s">
        <v>398</v>
      </c>
      <c r="AO738" s="365"/>
      <c r="AP738" s="365"/>
      <c r="AQ738" s="365"/>
      <c r="AR738" s="995" t="s">
        <v>609</v>
      </c>
      <c r="AS738" s="996"/>
      <c r="AT738" s="996"/>
      <c r="AU738" s="996"/>
      <c r="AV738" s="996"/>
      <c r="AW738" s="996"/>
      <c r="AX738" s="997"/>
    </row>
    <row r="739" spans="1:52" ht="24.75" customHeight="1">
      <c r="A739" s="988" t="s">
        <v>397</v>
      </c>
      <c r="B739" s="209"/>
      <c r="C739" s="209"/>
      <c r="D739" s="210"/>
      <c r="E739" s="989" t="s">
        <v>610</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c r="A740" s="970" t="s">
        <v>421</v>
      </c>
      <c r="B740" s="971"/>
      <c r="C740" s="971"/>
      <c r="D740" s="972"/>
      <c r="E740" s="973" t="s">
        <v>565</v>
      </c>
      <c r="F740" s="974"/>
      <c r="G740" s="974"/>
      <c r="H740" s="92" t="str">
        <f>IF(E740="", "", "(")</f>
        <v>(</v>
      </c>
      <c r="I740" s="974"/>
      <c r="J740" s="974"/>
      <c r="K740" s="92" t="str">
        <f>IF(OR(I740="　", I740=""), "", "-")</f>
        <v/>
      </c>
      <c r="L740" s="975">
        <v>107</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4" customHeight="1">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thickBot="1">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8" t="s">
        <v>392</v>
      </c>
      <c r="B780" s="629"/>
      <c r="C780" s="629"/>
      <c r="D780" s="629"/>
      <c r="E780" s="629"/>
      <c r="F780" s="630"/>
      <c r="G780" s="595" t="s">
        <v>638</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c r="A782" s="631"/>
      <c r="B782" s="632"/>
      <c r="C782" s="632"/>
      <c r="D782" s="632"/>
      <c r="E782" s="632"/>
      <c r="F782" s="633"/>
      <c r="G782" s="670" t="s">
        <v>611</v>
      </c>
      <c r="H782" s="671"/>
      <c r="I782" s="671"/>
      <c r="J782" s="671"/>
      <c r="K782" s="672"/>
      <c r="L782" s="664" t="s">
        <v>630</v>
      </c>
      <c r="M782" s="665"/>
      <c r="N782" s="665"/>
      <c r="O782" s="665"/>
      <c r="P782" s="665"/>
      <c r="Q782" s="665"/>
      <c r="R782" s="665"/>
      <c r="S782" s="665"/>
      <c r="T782" s="665"/>
      <c r="U782" s="665"/>
      <c r="V782" s="665"/>
      <c r="W782" s="665"/>
      <c r="X782" s="666"/>
      <c r="Y782" s="388">
        <v>2</v>
      </c>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2</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c r="A838" s="376">
        <v>1</v>
      </c>
      <c r="B838" s="376">
        <v>1</v>
      </c>
      <c r="C838" s="361" t="s">
        <v>616</v>
      </c>
      <c r="D838" s="347"/>
      <c r="E838" s="347"/>
      <c r="F838" s="347"/>
      <c r="G838" s="347"/>
      <c r="H838" s="347"/>
      <c r="I838" s="347"/>
      <c r="J838" s="348" t="s">
        <v>636</v>
      </c>
      <c r="K838" s="349"/>
      <c r="L838" s="349"/>
      <c r="M838" s="349"/>
      <c r="N838" s="349"/>
      <c r="O838" s="349"/>
      <c r="P838" s="362" t="s">
        <v>617</v>
      </c>
      <c r="Q838" s="350"/>
      <c r="R838" s="350"/>
      <c r="S838" s="350"/>
      <c r="T838" s="350"/>
      <c r="U838" s="350"/>
      <c r="V838" s="350"/>
      <c r="W838" s="350"/>
      <c r="X838" s="350"/>
      <c r="Y838" s="351">
        <v>2</v>
      </c>
      <c r="Z838" s="352"/>
      <c r="AA838" s="352"/>
      <c r="AB838" s="353"/>
      <c r="AC838" s="363" t="s">
        <v>385</v>
      </c>
      <c r="AD838" s="371"/>
      <c r="AE838" s="371"/>
      <c r="AF838" s="371"/>
      <c r="AG838" s="371"/>
      <c r="AH838" s="372" t="s">
        <v>639</v>
      </c>
      <c r="AI838" s="373"/>
      <c r="AJ838" s="373"/>
      <c r="AK838" s="373"/>
      <c r="AL838" s="357" t="s">
        <v>639</v>
      </c>
      <c r="AM838" s="358"/>
      <c r="AN838" s="358"/>
      <c r="AO838" s="359"/>
      <c r="AP838" s="360"/>
      <c r="AQ838" s="360"/>
      <c r="AR838" s="360"/>
      <c r="AS838" s="360"/>
      <c r="AT838" s="360"/>
      <c r="AU838" s="360"/>
      <c r="AV838" s="360"/>
      <c r="AW838" s="360"/>
      <c r="AX838" s="360"/>
    </row>
    <row r="839" spans="1:50" ht="30" customHeight="1">
      <c r="A839" s="376">
        <v>2</v>
      </c>
      <c r="B839" s="376">
        <v>1</v>
      </c>
      <c r="C839" s="361" t="s">
        <v>618</v>
      </c>
      <c r="D839" s="347"/>
      <c r="E839" s="347"/>
      <c r="F839" s="347"/>
      <c r="G839" s="347"/>
      <c r="H839" s="347"/>
      <c r="I839" s="347"/>
      <c r="J839" s="348" t="s">
        <v>636</v>
      </c>
      <c r="K839" s="349"/>
      <c r="L839" s="349"/>
      <c r="M839" s="349"/>
      <c r="N839" s="349"/>
      <c r="O839" s="349"/>
      <c r="P839" s="362" t="s">
        <v>619</v>
      </c>
      <c r="Q839" s="350"/>
      <c r="R839" s="350"/>
      <c r="S839" s="350"/>
      <c r="T839" s="350"/>
      <c r="U839" s="350"/>
      <c r="V839" s="350"/>
      <c r="W839" s="350"/>
      <c r="X839" s="350"/>
      <c r="Y839" s="351">
        <v>2</v>
      </c>
      <c r="Z839" s="352"/>
      <c r="AA839" s="352"/>
      <c r="AB839" s="353"/>
      <c r="AC839" s="363" t="s">
        <v>385</v>
      </c>
      <c r="AD839" s="363"/>
      <c r="AE839" s="363"/>
      <c r="AF839" s="363"/>
      <c r="AG839" s="363"/>
      <c r="AH839" s="372" t="s">
        <v>639</v>
      </c>
      <c r="AI839" s="373"/>
      <c r="AJ839" s="373"/>
      <c r="AK839" s="373"/>
      <c r="AL839" s="357" t="s">
        <v>639</v>
      </c>
      <c r="AM839" s="358"/>
      <c r="AN839" s="358"/>
      <c r="AO839" s="359"/>
      <c r="AP839" s="360"/>
      <c r="AQ839" s="360"/>
      <c r="AR839" s="360"/>
      <c r="AS839" s="360"/>
      <c r="AT839" s="360"/>
      <c r="AU839" s="360"/>
      <c r="AV839" s="360"/>
      <c r="AW839" s="360"/>
      <c r="AX839" s="360"/>
    </row>
    <row r="840" spans="1:50" ht="30" customHeight="1">
      <c r="A840" s="376">
        <v>3</v>
      </c>
      <c r="B840" s="376">
        <v>1</v>
      </c>
      <c r="C840" s="361" t="s">
        <v>620</v>
      </c>
      <c r="D840" s="347"/>
      <c r="E840" s="347"/>
      <c r="F840" s="347"/>
      <c r="G840" s="347"/>
      <c r="H840" s="347"/>
      <c r="I840" s="347"/>
      <c r="J840" s="348" t="s">
        <v>636</v>
      </c>
      <c r="K840" s="349"/>
      <c r="L840" s="349"/>
      <c r="M840" s="349"/>
      <c r="N840" s="349"/>
      <c r="O840" s="349"/>
      <c r="P840" s="362" t="s">
        <v>621</v>
      </c>
      <c r="Q840" s="350"/>
      <c r="R840" s="350"/>
      <c r="S840" s="350"/>
      <c r="T840" s="350"/>
      <c r="U840" s="350"/>
      <c r="V840" s="350"/>
      <c r="W840" s="350"/>
      <c r="X840" s="350"/>
      <c r="Y840" s="351">
        <v>2</v>
      </c>
      <c r="Z840" s="352"/>
      <c r="AA840" s="352"/>
      <c r="AB840" s="353"/>
      <c r="AC840" s="363" t="s">
        <v>385</v>
      </c>
      <c r="AD840" s="363"/>
      <c r="AE840" s="363"/>
      <c r="AF840" s="363"/>
      <c r="AG840" s="363"/>
      <c r="AH840" s="372" t="s">
        <v>639</v>
      </c>
      <c r="AI840" s="373"/>
      <c r="AJ840" s="373"/>
      <c r="AK840" s="373"/>
      <c r="AL840" s="357" t="s">
        <v>639</v>
      </c>
      <c r="AM840" s="358"/>
      <c r="AN840" s="358"/>
      <c r="AO840" s="359"/>
      <c r="AP840" s="360"/>
      <c r="AQ840" s="360"/>
      <c r="AR840" s="360"/>
      <c r="AS840" s="360"/>
      <c r="AT840" s="360"/>
      <c r="AU840" s="360"/>
      <c r="AV840" s="360"/>
      <c r="AW840" s="360"/>
      <c r="AX840" s="360"/>
    </row>
    <row r="841" spans="1:50" ht="30" customHeight="1">
      <c r="A841" s="376">
        <v>4</v>
      </c>
      <c r="B841" s="376">
        <v>1</v>
      </c>
      <c r="C841" s="361" t="s">
        <v>622</v>
      </c>
      <c r="D841" s="347"/>
      <c r="E841" s="347"/>
      <c r="F841" s="347"/>
      <c r="G841" s="347"/>
      <c r="H841" s="347"/>
      <c r="I841" s="347"/>
      <c r="J841" s="348" t="s">
        <v>636</v>
      </c>
      <c r="K841" s="349"/>
      <c r="L841" s="349"/>
      <c r="M841" s="349"/>
      <c r="N841" s="349"/>
      <c r="O841" s="349"/>
      <c r="P841" s="362" t="s">
        <v>619</v>
      </c>
      <c r="Q841" s="350"/>
      <c r="R841" s="350"/>
      <c r="S841" s="350"/>
      <c r="T841" s="350"/>
      <c r="U841" s="350"/>
      <c r="V841" s="350"/>
      <c r="W841" s="350"/>
      <c r="X841" s="350"/>
      <c r="Y841" s="351">
        <v>2</v>
      </c>
      <c r="Z841" s="352"/>
      <c r="AA841" s="352"/>
      <c r="AB841" s="353"/>
      <c r="AC841" s="363" t="s">
        <v>385</v>
      </c>
      <c r="AD841" s="363"/>
      <c r="AE841" s="363"/>
      <c r="AF841" s="363"/>
      <c r="AG841" s="363"/>
      <c r="AH841" s="372" t="s">
        <v>639</v>
      </c>
      <c r="AI841" s="373"/>
      <c r="AJ841" s="373"/>
      <c r="AK841" s="373"/>
      <c r="AL841" s="357" t="s">
        <v>639</v>
      </c>
      <c r="AM841" s="358"/>
      <c r="AN841" s="358"/>
      <c r="AO841" s="359"/>
      <c r="AP841" s="360"/>
      <c r="AQ841" s="360"/>
      <c r="AR841" s="360"/>
      <c r="AS841" s="360"/>
      <c r="AT841" s="360"/>
      <c r="AU841" s="360"/>
      <c r="AV841" s="360"/>
      <c r="AW841" s="360"/>
      <c r="AX841" s="360"/>
    </row>
    <row r="842" spans="1:50" ht="30" customHeight="1">
      <c r="A842" s="376">
        <v>5</v>
      </c>
      <c r="B842" s="376">
        <v>1</v>
      </c>
      <c r="C842" s="361" t="s">
        <v>626</v>
      </c>
      <c r="D842" s="347"/>
      <c r="E842" s="347"/>
      <c r="F842" s="347"/>
      <c r="G842" s="347"/>
      <c r="H842" s="347"/>
      <c r="I842" s="347"/>
      <c r="J842" s="348" t="s">
        <v>636</v>
      </c>
      <c r="K842" s="349"/>
      <c r="L842" s="349"/>
      <c r="M842" s="349"/>
      <c r="N842" s="349"/>
      <c r="O842" s="349"/>
      <c r="P842" s="362" t="s">
        <v>621</v>
      </c>
      <c r="Q842" s="350"/>
      <c r="R842" s="350"/>
      <c r="S842" s="350"/>
      <c r="T842" s="350"/>
      <c r="U842" s="350"/>
      <c r="V842" s="350"/>
      <c r="W842" s="350"/>
      <c r="X842" s="350"/>
      <c r="Y842" s="351">
        <v>2</v>
      </c>
      <c r="Z842" s="352"/>
      <c r="AA842" s="352"/>
      <c r="AB842" s="353"/>
      <c r="AC842" s="354" t="s">
        <v>385</v>
      </c>
      <c r="AD842" s="354"/>
      <c r="AE842" s="354"/>
      <c r="AF842" s="354"/>
      <c r="AG842" s="354"/>
      <c r="AH842" s="372" t="s">
        <v>639</v>
      </c>
      <c r="AI842" s="373"/>
      <c r="AJ842" s="373"/>
      <c r="AK842" s="373"/>
      <c r="AL842" s="357" t="s">
        <v>639</v>
      </c>
      <c r="AM842" s="358"/>
      <c r="AN842" s="358"/>
      <c r="AO842" s="359"/>
      <c r="AP842" s="360"/>
      <c r="AQ842" s="360"/>
      <c r="AR842" s="360"/>
      <c r="AS842" s="360"/>
      <c r="AT842" s="360"/>
      <c r="AU842" s="360"/>
      <c r="AV842" s="360"/>
      <c r="AW842" s="360"/>
      <c r="AX842" s="360"/>
    </row>
    <row r="843" spans="1:50" ht="30" customHeight="1">
      <c r="A843" s="376">
        <v>6</v>
      </c>
      <c r="B843" s="376">
        <v>1</v>
      </c>
      <c r="C843" s="361" t="s">
        <v>625</v>
      </c>
      <c r="D843" s="347"/>
      <c r="E843" s="347"/>
      <c r="F843" s="347"/>
      <c r="G843" s="347"/>
      <c r="H843" s="347"/>
      <c r="I843" s="347"/>
      <c r="J843" s="348" t="s">
        <v>636</v>
      </c>
      <c r="K843" s="349"/>
      <c r="L843" s="349"/>
      <c r="M843" s="349"/>
      <c r="N843" s="349"/>
      <c r="O843" s="349"/>
      <c r="P843" s="362" t="s">
        <v>621</v>
      </c>
      <c r="Q843" s="350"/>
      <c r="R843" s="350"/>
      <c r="S843" s="350"/>
      <c r="T843" s="350"/>
      <c r="U843" s="350"/>
      <c r="V843" s="350"/>
      <c r="W843" s="350"/>
      <c r="X843" s="350"/>
      <c r="Y843" s="351">
        <v>2</v>
      </c>
      <c r="Z843" s="352"/>
      <c r="AA843" s="352"/>
      <c r="AB843" s="353"/>
      <c r="AC843" s="354" t="s">
        <v>385</v>
      </c>
      <c r="AD843" s="354"/>
      <c r="AE843" s="354"/>
      <c r="AF843" s="354"/>
      <c r="AG843" s="354"/>
      <c r="AH843" s="372" t="s">
        <v>639</v>
      </c>
      <c r="AI843" s="373"/>
      <c r="AJ843" s="373"/>
      <c r="AK843" s="373"/>
      <c r="AL843" s="357" t="s">
        <v>639</v>
      </c>
      <c r="AM843" s="358"/>
      <c r="AN843" s="358"/>
      <c r="AO843" s="359"/>
      <c r="AP843" s="360"/>
      <c r="AQ843" s="360"/>
      <c r="AR843" s="360"/>
      <c r="AS843" s="360"/>
      <c r="AT843" s="360"/>
      <c r="AU843" s="360"/>
      <c r="AV843" s="360"/>
      <c r="AW843" s="360"/>
      <c r="AX843" s="360"/>
    </row>
    <row r="844" spans="1:50" ht="30" customHeight="1">
      <c r="A844" s="376">
        <v>7</v>
      </c>
      <c r="B844" s="376">
        <v>1</v>
      </c>
      <c r="C844" s="361" t="s">
        <v>623</v>
      </c>
      <c r="D844" s="347"/>
      <c r="E844" s="347"/>
      <c r="F844" s="347"/>
      <c r="G844" s="347"/>
      <c r="H844" s="347"/>
      <c r="I844" s="347"/>
      <c r="J844" s="348" t="s">
        <v>636</v>
      </c>
      <c r="K844" s="349"/>
      <c r="L844" s="349"/>
      <c r="M844" s="349"/>
      <c r="N844" s="349"/>
      <c r="O844" s="349"/>
      <c r="P844" s="362" t="s">
        <v>621</v>
      </c>
      <c r="Q844" s="350"/>
      <c r="R844" s="350"/>
      <c r="S844" s="350"/>
      <c r="T844" s="350"/>
      <c r="U844" s="350"/>
      <c r="V844" s="350"/>
      <c r="W844" s="350"/>
      <c r="X844" s="350"/>
      <c r="Y844" s="351">
        <v>1</v>
      </c>
      <c r="Z844" s="352"/>
      <c r="AA844" s="352"/>
      <c r="AB844" s="353"/>
      <c r="AC844" s="354" t="s">
        <v>385</v>
      </c>
      <c r="AD844" s="354"/>
      <c r="AE844" s="354"/>
      <c r="AF844" s="354"/>
      <c r="AG844" s="354"/>
      <c r="AH844" s="372" t="s">
        <v>639</v>
      </c>
      <c r="AI844" s="373"/>
      <c r="AJ844" s="373"/>
      <c r="AK844" s="373"/>
      <c r="AL844" s="357" t="s">
        <v>639</v>
      </c>
      <c r="AM844" s="358"/>
      <c r="AN844" s="358"/>
      <c r="AO844" s="359"/>
      <c r="AP844" s="360"/>
      <c r="AQ844" s="360"/>
      <c r="AR844" s="360"/>
      <c r="AS844" s="360"/>
      <c r="AT844" s="360"/>
      <c r="AU844" s="360"/>
      <c r="AV844" s="360"/>
      <c r="AW844" s="360"/>
      <c r="AX844" s="360"/>
    </row>
    <row r="845" spans="1:50" ht="30" customHeight="1">
      <c r="A845" s="376">
        <v>8</v>
      </c>
      <c r="B845" s="376">
        <v>1</v>
      </c>
      <c r="C845" s="361" t="s">
        <v>624</v>
      </c>
      <c r="D845" s="347"/>
      <c r="E845" s="347"/>
      <c r="F845" s="347"/>
      <c r="G845" s="347"/>
      <c r="H845" s="347"/>
      <c r="I845" s="347"/>
      <c r="J845" s="348" t="s">
        <v>636</v>
      </c>
      <c r="K845" s="349"/>
      <c r="L845" s="349"/>
      <c r="M845" s="349"/>
      <c r="N845" s="349"/>
      <c r="O845" s="349"/>
      <c r="P845" s="362" t="s">
        <v>619</v>
      </c>
      <c r="Q845" s="350"/>
      <c r="R845" s="350"/>
      <c r="S845" s="350"/>
      <c r="T845" s="350"/>
      <c r="U845" s="350"/>
      <c r="V845" s="350"/>
      <c r="W845" s="350"/>
      <c r="X845" s="350"/>
      <c r="Y845" s="351">
        <v>1</v>
      </c>
      <c r="Z845" s="352"/>
      <c r="AA845" s="352"/>
      <c r="AB845" s="353"/>
      <c r="AC845" s="354" t="s">
        <v>385</v>
      </c>
      <c r="AD845" s="354"/>
      <c r="AE845" s="354"/>
      <c r="AF845" s="354"/>
      <c r="AG845" s="354"/>
      <c r="AH845" s="372" t="s">
        <v>639</v>
      </c>
      <c r="AI845" s="373"/>
      <c r="AJ845" s="373"/>
      <c r="AK845" s="373"/>
      <c r="AL845" s="357" t="s">
        <v>639</v>
      </c>
      <c r="AM845" s="358"/>
      <c r="AN845" s="358"/>
      <c r="AO845" s="359"/>
      <c r="AP845" s="360"/>
      <c r="AQ845" s="360"/>
      <c r="AR845" s="360"/>
      <c r="AS845" s="360"/>
      <c r="AT845" s="360"/>
      <c r="AU845" s="360"/>
      <c r="AV845" s="360"/>
      <c r="AW845" s="360"/>
      <c r="AX845" s="360"/>
    </row>
    <row r="846" spans="1:50" ht="30" customHeight="1">
      <c r="A846" s="376">
        <v>9</v>
      </c>
      <c r="B846" s="376">
        <v>1</v>
      </c>
      <c r="C846" s="361" t="s">
        <v>627</v>
      </c>
      <c r="D846" s="347"/>
      <c r="E846" s="347"/>
      <c r="F846" s="347"/>
      <c r="G846" s="347"/>
      <c r="H846" s="347"/>
      <c r="I846" s="347"/>
      <c r="J846" s="348" t="s">
        <v>636</v>
      </c>
      <c r="K846" s="349"/>
      <c r="L846" s="349"/>
      <c r="M846" s="349"/>
      <c r="N846" s="349"/>
      <c r="O846" s="349"/>
      <c r="P846" s="362" t="s">
        <v>619</v>
      </c>
      <c r="Q846" s="350"/>
      <c r="R846" s="350"/>
      <c r="S846" s="350"/>
      <c r="T846" s="350"/>
      <c r="U846" s="350"/>
      <c r="V846" s="350"/>
      <c r="W846" s="350"/>
      <c r="X846" s="350"/>
      <c r="Y846" s="351">
        <v>1</v>
      </c>
      <c r="Z846" s="352"/>
      <c r="AA846" s="352"/>
      <c r="AB846" s="353"/>
      <c r="AC846" s="354" t="s">
        <v>385</v>
      </c>
      <c r="AD846" s="354"/>
      <c r="AE846" s="354"/>
      <c r="AF846" s="354"/>
      <c r="AG846" s="354"/>
      <c r="AH846" s="372" t="s">
        <v>639</v>
      </c>
      <c r="AI846" s="373"/>
      <c r="AJ846" s="373"/>
      <c r="AK846" s="373"/>
      <c r="AL846" s="357" t="s">
        <v>639</v>
      </c>
      <c r="AM846" s="358"/>
      <c r="AN846" s="358"/>
      <c r="AO846" s="359"/>
      <c r="AP846" s="360"/>
      <c r="AQ846" s="360"/>
      <c r="AR846" s="360"/>
      <c r="AS846" s="360"/>
      <c r="AT846" s="360"/>
      <c r="AU846" s="360"/>
      <c r="AV846" s="360"/>
      <c r="AW846" s="360"/>
      <c r="AX846" s="360"/>
    </row>
    <row r="847" spans="1:50" ht="30" customHeight="1">
      <c r="A847" s="376">
        <v>10</v>
      </c>
      <c r="B847" s="376">
        <v>1</v>
      </c>
      <c r="C847" s="361" t="s">
        <v>628</v>
      </c>
      <c r="D847" s="347"/>
      <c r="E847" s="347"/>
      <c r="F847" s="347"/>
      <c r="G847" s="347"/>
      <c r="H847" s="347"/>
      <c r="I847" s="347"/>
      <c r="J847" s="348" t="s">
        <v>636</v>
      </c>
      <c r="K847" s="349"/>
      <c r="L847" s="349"/>
      <c r="M847" s="349"/>
      <c r="N847" s="349"/>
      <c r="O847" s="349"/>
      <c r="P847" s="362" t="s">
        <v>619</v>
      </c>
      <c r="Q847" s="350"/>
      <c r="R847" s="350"/>
      <c r="S847" s="350"/>
      <c r="T847" s="350"/>
      <c r="U847" s="350"/>
      <c r="V847" s="350"/>
      <c r="W847" s="350"/>
      <c r="X847" s="350"/>
      <c r="Y847" s="351">
        <v>1</v>
      </c>
      <c r="Z847" s="352"/>
      <c r="AA847" s="352"/>
      <c r="AB847" s="353"/>
      <c r="AC847" s="354" t="s">
        <v>385</v>
      </c>
      <c r="AD847" s="354"/>
      <c r="AE847" s="354"/>
      <c r="AF847" s="354"/>
      <c r="AG847" s="354"/>
      <c r="AH847" s="372" t="s">
        <v>639</v>
      </c>
      <c r="AI847" s="373"/>
      <c r="AJ847" s="373"/>
      <c r="AK847" s="373"/>
      <c r="AL847" s="357" t="s">
        <v>639</v>
      </c>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3">
    <cfRule type="expression" dxfId="2795" priority="13879">
      <formula>IF(RIGHT(TEXT(Y783,"0.#"),1)=".",FALSE,TRUE)</formula>
    </cfRule>
    <cfRule type="expression" dxfId="2794" priority="13880">
      <formula>IF(RIGHT(TEXT(Y783,"0.#"),1)=".",TRUE,FALSE)</formula>
    </cfRule>
  </conditionalFormatting>
  <conditionalFormatting sqref="Y792">
    <cfRule type="expression" dxfId="2793" priority="13875">
      <formula>IF(RIGHT(TEXT(Y792,"0.#"),1)=".",FALSE,TRUE)</formula>
    </cfRule>
    <cfRule type="expression" dxfId="2792" priority="13876">
      <formula>IF(RIGHT(TEXT(Y792,"0.#"),1)=".",TRUE,FALSE)</formula>
    </cfRule>
  </conditionalFormatting>
  <conditionalFormatting sqref="Y823:Y830 Y821 Y810:Y817 Y808 Y797:Y804 Y795">
    <cfRule type="expression" dxfId="2791" priority="13657">
      <formula>IF(RIGHT(TEXT(Y795,"0.#"),1)=".",FALSE,TRUE)</formula>
    </cfRule>
    <cfRule type="expression" dxfId="2790" priority="13658">
      <formula>IF(RIGHT(TEXT(Y795,"0.#"),1)=".",TRUE,FALSE)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4:Y791 Y782">
    <cfRule type="expression" dxfId="2783" priority="13681">
      <formula>IF(RIGHT(TEXT(Y782,"0.#"),1)=".",FALSE,TRUE)</formula>
    </cfRule>
    <cfRule type="expression" dxfId="2782" priority="13682">
      <formula>IF(RIGHT(TEXT(Y782,"0.#"),1)=".",TRUE,FALSE)</formula>
    </cfRule>
  </conditionalFormatting>
  <conditionalFormatting sqref="AU783">
    <cfRule type="expression" dxfId="2781" priority="13679">
      <formula>IF(RIGHT(TEXT(AU783,"0.#"),1)=".",FALSE,TRUE)</formula>
    </cfRule>
    <cfRule type="expression" dxfId="2780" priority="13680">
      <formula>IF(RIGHT(TEXT(AU783,"0.#"),1)=".",TRUE,FALSE)</formula>
    </cfRule>
  </conditionalFormatting>
  <conditionalFormatting sqref="AU792">
    <cfRule type="expression" dxfId="2779" priority="13677">
      <formula>IF(RIGHT(TEXT(AU792,"0.#"),1)=".",FALSE,TRUE)</formula>
    </cfRule>
    <cfRule type="expression" dxfId="2778" priority="13678">
      <formula>IF(RIGHT(TEXT(AU792,"0.#"),1)=".",TRUE,FALSE)</formula>
    </cfRule>
  </conditionalFormatting>
  <conditionalFormatting sqref="AU784:AU791 AU782">
    <cfRule type="expression" dxfId="2777" priority="13675">
      <formula>IF(RIGHT(TEXT(AU782,"0.#"),1)=".",FALSE,TRUE)</formula>
    </cfRule>
    <cfRule type="expression" dxfId="2776" priority="13676">
      <formula>IF(RIGHT(TEXT(AU782,"0.#"),1)=".",TRUE,FALSE)</formula>
    </cfRule>
  </conditionalFormatting>
  <conditionalFormatting sqref="Y822 Y809 Y796">
    <cfRule type="expression" dxfId="2775" priority="13661">
      <formula>IF(RIGHT(TEXT(Y796,"0.#"),1)=".",FALSE,TRUE)</formula>
    </cfRule>
    <cfRule type="expression" dxfId="2774" priority="13662">
      <formula>IF(RIGHT(TEXT(Y796,"0.#"),1)=".",TRUE,FALSE)</formula>
    </cfRule>
  </conditionalFormatting>
  <conditionalFormatting sqref="Y831 Y818 Y805">
    <cfRule type="expression" dxfId="2773" priority="13659">
      <formula>IF(RIGHT(TEXT(Y805,"0.#"),1)=".",FALSE,TRUE)</formula>
    </cfRule>
    <cfRule type="expression" dxfId="2772" priority="13660">
      <formula>IF(RIGHT(TEXT(Y805,"0.#"),1)=".",TRUE,FALSE)</formula>
    </cfRule>
  </conditionalFormatting>
  <conditionalFormatting sqref="AU822 AU809 AU796">
    <cfRule type="expression" dxfId="2771" priority="13655">
      <formula>IF(RIGHT(TEXT(AU796,"0.#"),1)=".",FALSE,TRUE)</formula>
    </cfRule>
    <cfRule type="expression" dxfId="2770" priority="13656">
      <formula>IF(RIGHT(TEXT(AU796,"0.#"),1)=".",TRUE,FALSE)</formula>
    </cfRule>
  </conditionalFormatting>
  <conditionalFormatting sqref="AU831 AU818 AU805">
    <cfRule type="expression" dxfId="2769" priority="13653">
      <formula>IF(RIGHT(TEXT(AU805,"0.#"),1)=".",FALSE,TRUE)</formula>
    </cfRule>
    <cfRule type="expression" dxfId="2768" priority="13654">
      <formula>IF(RIGHT(TEXT(AU805,"0.#"),1)=".",TRUE,FALSE)</formula>
    </cfRule>
  </conditionalFormatting>
  <conditionalFormatting sqref="AU823:AU830 AU821 AU810:AU817 AU808 AU797:AU804 AU795">
    <cfRule type="expression" dxfId="2767" priority="13651">
      <formula>IF(RIGHT(TEXT(AU795,"0.#"),1)=".",FALSE,TRUE)</formula>
    </cfRule>
    <cfRule type="expression" dxfId="2766" priority="13652">
      <formula>IF(RIGHT(TEXT(AU795,"0.#"),1)=".",TRUE,FALSE)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8:AO867">
    <cfRule type="expression" dxfId="2501" priority="6629">
      <formula>IF(AND(AL848&gt;=0, RIGHT(TEXT(AL848,"0.#"),1)&lt;&gt;"."),TRUE,FALSE)</formula>
    </cfRule>
    <cfRule type="expression" dxfId="2500" priority="6630">
      <formula>IF(AND(AL848&gt;=0, RIGHT(TEXT(AL848,"0.#"),1)="."),TRUE,FALSE)</formula>
    </cfRule>
    <cfRule type="expression" dxfId="2499" priority="6631">
      <formula>IF(AND(AL848&lt;0, RIGHT(TEXT(AL848,"0.#"),1)&lt;&gt;"."),TRUE,FALSE)</formula>
    </cfRule>
    <cfRule type="expression" dxfId="2498" priority="6632">
      <formula>IF(AND(AL848&lt;0, RIGHT(TEXT(AL848,"0.#"),1)="."),TRUE,FALSE)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0:Y867">
    <cfRule type="expression" dxfId="2427" priority="2957">
      <formula>IF(RIGHT(TEXT(Y840,"0.#"),1)=".",FALSE,TRUE)</formula>
    </cfRule>
    <cfRule type="expression" dxfId="2426" priority="2958">
      <formula>IF(RIGHT(TEXT(Y840,"0.#"),1)=".",TRUE,FALSE)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3:AO1132">
    <cfRule type="expression" dxfId="2397" priority="2863">
      <formula>IF(AND(AL1103&gt;=0, RIGHT(TEXT(AL1103,"0.#"),1)&lt;&gt;"."),TRUE,FALSE)</formula>
    </cfRule>
    <cfRule type="expression" dxfId="2396" priority="2864">
      <formula>IF(AND(AL1103&gt;=0, RIGHT(TEXT(AL1103,"0.#"),1)="."),TRUE,FALSE)</formula>
    </cfRule>
    <cfRule type="expression" dxfId="2395" priority="2865">
      <formula>IF(AND(AL1103&lt;0, RIGHT(TEXT(AL1103,"0.#"),1)&lt;&gt;"."),TRUE,FALSE)</formula>
    </cfRule>
    <cfRule type="expression" dxfId="2394" priority="2866">
      <formula>IF(AND(AL1103&lt;0, RIGHT(TEXT(AL1103,"0.#"),1)="."),TRUE,FALSE)</formula>
    </cfRule>
  </conditionalFormatting>
  <conditionalFormatting sqref="Y1103:Y1132">
    <cfRule type="expression" dxfId="2393" priority="2861">
      <formula>IF(RIGHT(TEXT(Y1103,"0.#"),1)=".",FALSE,TRUE)</formula>
    </cfRule>
    <cfRule type="expression" dxfId="2392" priority="2862">
      <formula>IF(RIGHT(TEXT(Y1103,"0.#"),1)=".",TRUE,FALSE)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8:AO838">
    <cfRule type="expression" dxfId="2383" priority="2815">
      <formula>IF(AND(AL838&gt;=0, RIGHT(TEXT(AL838,"0.#"),1)&lt;&gt;"."),TRUE,FALSE)</formula>
    </cfRule>
    <cfRule type="expression" dxfId="2382" priority="2816">
      <formula>IF(AND(AL838&gt;=0, RIGHT(TEXT(AL838,"0.#"),1)="."),TRUE,FALSE)</formula>
    </cfRule>
    <cfRule type="expression" dxfId="2381" priority="2817">
      <formula>IF(AND(AL838&lt;0, RIGHT(TEXT(AL838,"0.#"),1)&lt;&gt;"."),TRUE,FALSE)</formula>
    </cfRule>
    <cfRule type="expression" dxfId="2380" priority="2818">
      <formula>IF(AND(AL838&lt;0, RIGHT(TEXT(AL838,"0.#"),1)="."),TRUE,FALSE)</formula>
    </cfRule>
  </conditionalFormatting>
  <conditionalFormatting sqref="Y838:Y839">
    <cfRule type="expression" dxfId="2379" priority="2813">
      <formula>IF(RIGHT(TEXT(Y838,"0.#"),1)=".",FALSE,TRUE)</formula>
    </cfRule>
    <cfRule type="expression" dxfId="2378" priority="2814">
      <formula>IF(RIGHT(TEXT(Y838,"0.#"),1)=".",TRUE,FALSE)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3:Y900">
    <cfRule type="expression" dxfId="2061" priority="2073">
      <formula>IF(RIGHT(TEXT(Y873,"0.#"),1)=".",FALSE,TRUE)</formula>
    </cfRule>
    <cfRule type="expression" dxfId="2060" priority="2074">
      <formula>IF(RIGHT(TEXT(Y873,"0.#"),1)=".",TRUE,FALSE)</formula>
    </cfRule>
  </conditionalFormatting>
  <conditionalFormatting sqref="Y871:Y872">
    <cfRule type="expression" dxfId="2059" priority="2067">
      <formula>IF(RIGHT(TEXT(Y871,"0.#"),1)=".",FALSE,TRUE)</formula>
    </cfRule>
    <cfRule type="expression" dxfId="2058" priority="2068">
      <formula>IF(RIGHT(TEXT(Y871,"0.#"),1)=".",TRUE,FALSE)</formula>
    </cfRule>
  </conditionalFormatting>
  <conditionalFormatting sqref="Y906:Y933">
    <cfRule type="expression" dxfId="2057" priority="2061">
      <formula>IF(RIGHT(TEXT(Y906,"0.#"),1)=".",FALSE,TRUE)</formula>
    </cfRule>
    <cfRule type="expression" dxfId="2056" priority="2062">
      <formula>IF(RIGHT(TEXT(Y906,"0.#"),1)=".",TRUE,FALSE)</formula>
    </cfRule>
  </conditionalFormatting>
  <conditionalFormatting sqref="Y904:Y905">
    <cfRule type="expression" dxfId="2055" priority="2055">
      <formula>IF(RIGHT(TEXT(Y904,"0.#"),1)=".",FALSE,TRUE)</formula>
    </cfRule>
    <cfRule type="expression" dxfId="2054" priority="2056">
      <formula>IF(RIGHT(TEXT(Y904,"0.#"),1)=".",TRUE,FALSE)</formula>
    </cfRule>
  </conditionalFormatting>
  <conditionalFormatting sqref="Y939:Y966">
    <cfRule type="expression" dxfId="2053" priority="2049">
      <formula>IF(RIGHT(TEXT(Y939,"0.#"),1)=".",FALSE,TRUE)</formula>
    </cfRule>
    <cfRule type="expression" dxfId="2052" priority="2050">
      <formula>IF(RIGHT(TEXT(Y939,"0.#"),1)=".",TRUE,FALSE)</formula>
    </cfRule>
  </conditionalFormatting>
  <conditionalFormatting sqref="Y937:Y938">
    <cfRule type="expression" dxfId="2051" priority="2043">
      <formula>IF(RIGHT(TEXT(Y937,"0.#"),1)=".",FALSE,TRUE)</formula>
    </cfRule>
    <cfRule type="expression" dxfId="2050" priority="2044">
      <formula>IF(RIGHT(TEXT(Y937,"0.#"),1)=".",TRUE,FALSE)</formula>
    </cfRule>
  </conditionalFormatting>
  <conditionalFormatting sqref="Y972:Y999">
    <cfRule type="expression" dxfId="2049" priority="2037">
      <formula>IF(RIGHT(TEXT(Y972,"0.#"),1)=".",FALSE,TRUE)</formula>
    </cfRule>
    <cfRule type="expression" dxfId="2048" priority="2038">
      <formula>IF(RIGHT(TEXT(Y972,"0.#"),1)=".",TRUE,FALSE)</formula>
    </cfRule>
  </conditionalFormatting>
  <conditionalFormatting sqref="Y970:Y971">
    <cfRule type="expression" dxfId="2047" priority="2031">
      <formula>IF(RIGHT(TEXT(Y970,"0.#"),1)=".",FALSE,TRUE)</formula>
    </cfRule>
    <cfRule type="expression" dxfId="2046" priority="2032">
      <formula>IF(RIGHT(TEXT(Y970,"0.#"),1)=".",TRUE,FALSE)</formula>
    </cfRule>
  </conditionalFormatting>
  <conditionalFormatting sqref="Y1005:Y1032">
    <cfRule type="expression" dxfId="2045" priority="2025">
      <formula>IF(RIGHT(TEXT(Y1005,"0.#"),1)=".",FALSE,TRUE)</formula>
    </cfRule>
    <cfRule type="expression" dxfId="2044" priority="2026">
      <formula>IF(RIGHT(TEXT(Y1005,"0.#"),1)=".",TRUE,FALSE)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3:AO900">
    <cfRule type="expression" dxfId="1963" priority="2075">
      <formula>IF(AND(AL873&gt;=0, RIGHT(TEXT(AL873,"0.#"),1)&lt;&gt;"."),TRUE,FALSE)</formula>
    </cfRule>
    <cfRule type="expression" dxfId="1962" priority="2076">
      <formula>IF(AND(AL873&gt;=0, RIGHT(TEXT(AL873,"0.#"),1)="."),TRUE,FALSE)</formula>
    </cfRule>
    <cfRule type="expression" dxfId="1961" priority="2077">
      <formula>IF(AND(AL873&lt;0, RIGHT(TEXT(AL873,"0.#"),1)&lt;&gt;"."),TRUE,FALSE)</formula>
    </cfRule>
    <cfRule type="expression" dxfId="1960" priority="2078">
      <formula>IF(AND(AL873&lt;0, RIGHT(TEXT(AL873,"0.#"),1)="."),TRUE,FALSE)</formula>
    </cfRule>
  </conditionalFormatting>
  <conditionalFormatting sqref="AL871:AO872">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6:AO933">
    <cfRule type="expression" dxfId="1955" priority="2063">
      <formula>IF(AND(AL906&gt;=0, RIGHT(TEXT(AL906,"0.#"),1)&lt;&gt;"."),TRUE,FALSE)</formula>
    </cfRule>
    <cfRule type="expression" dxfId="1954" priority="2064">
      <formula>IF(AND(AL906&gt;=0, RIGHT(TEXT(AL906,"0.#"),1)="."),TRUE,FALSE)</formula>
    </cfRule>
    <cfRule type="expression" dxfId="1953" priority="2065">
      <formula>IF(AND(AL906&lt;0, RIGHT(TEXT(AL906,"0.#"),1)&lt;&gt;"."),TRUE,FALSE)</formula>
    </cfRule>
    <cfRule type="expression" dxfId="1952" priority="2066">
      <formula>IF(AND(AL906&lt;0, RIGHT(TEXT(AL906,"0.#"),1)="."),TRUE,FALSE)</formula>
    </cfRule>
  </conditionalFormatting>
  <conditionalFormatting sqref="AL904:AO905">
    <cfRule type="expression" dxfId="1951" priority="2057">
      <formula>IF(AND(AL904&gt;=0, RIGHT(TEXT(AL904,"0.#"),1)&lt;&gt;"."),TRUE,FALSE)</formula>
    </cfRule>
    <cfRule type="expression" dxfId="1950" priority="2058">
      <formula>IF(AND(AL904&gt;=0, RIGHT(TEXT(AL904,"0.#"),1)="."),TRUE,FALSE)</formula>
    </cfRule>
    <cfRule type="expression" dxfId="1949" priority="2059">
      <formula>IF(AND(AL904&lt;0, RIGHT(TEXT(AL904,"0.#"),1)&lt;&gt;"."),TRUE,FALSE)</formula>
    </cfRule>
    <cfRule type="expression" dxfId="1948" priority="2060">
      <formula>IF(AND(AL904&lt;0, RIGHT(TEXT(AL904,"0.#"),1)="."),TRUE,FALSE)</formula>
    </cfRule>
  </conditionalFormatting>
  <conditionalFormatting sqref="AL939:AO966">
    <cfRule type="expression" dxfId="1947" priority="2051">
      <formula>IF(AND(AL939&gt;=0, RIGHT(TEXT(AL939,"0.#"),1)&lt;&gt;"."),TRUE,FALSE)</formula>
    </cfRule>
    <cfRule type="expression" dxfId="1946" priority="2052">
      <formula>IF(AND(AL939&gt;=0, RIGHT(TEXT(AL939,"0.#"),1)="."),TRUE,FALSE)</formula>
    </cfRule>
    <cfRule type="expression" dxfId="1945" priority="2053">
      <formula>IF(AND(AL939&lt;0, RIGHT(TEXT(AL939,"0.#"),1)&lt;&gt;"."),TRUE,FALSE)</formula>
    </cfRule>
    <cfRule type="expression" dxfId="1944" priority="2054">
      <formula>IF(AND(AL939&lt;0, RIGHT(TEXT(AL939,"0.#"),1)="."),TRUE,FALSE)</formula>
    </cfRule>
  </conditionalFormatting>
  <conditionalFormatting sqref="AL937:AO938">
    <cfRule type="expression" dxfId="1943" priority="2045">
      <formula>IF(AND(AL937&gt;=0, RIGHT(TEXT(AL937,"0.#"),1)&lt;&gt;"."),TRUE,FALSE)</formula>
    </cfRule>
    <cfRule type="expression" dxfId="1942" priority="2046">
      <formula>IF(AND(AL937&gt;=0, RIGHT(TEXT(AL937,"0.#"),1)="."),TRUE,FALSE)</formula>
    </cfRule>
    <cfRule type="expression" dxfId="1941" priority="2047">
      <formula>IF(AND(AL937&lt;0, RIGHT(TEXT(AL937,"0.#"),1)&lt;&gt;"."),TRUE,FALSE)</formula>
    </cfRule>
    <cfRule type="expression" dxfId="1940" priority="2048">
      <formula>IF(AND(AL937&lt;0, RIGHT(TEXT(AL937,"0.#"),1)="."),TRUE,FALSE)</formula>
    </cfRule>
  </conditionalFormatting>
  <conditionalFormatting sqref="AL972:AO999">
    <cfRule type="expression" dxfId="1939" priority="2039">
      <formula>IF(AND(AL972&gt;=0, RIGHT(TEXT(AL972,"0.#"),1)&lt;&gt;"."),TRUE,FALSE)</formula>
    </cfRule>
    <cfRule type="expression" dxfId="1938" priority="2040">
      <formula>IF(AND(AL972&gt;=0, RIGHT(TEXT(AL972,"0.#"),1)="."),TRUE,FALSE)</formula>
    </cfRule>
    <cfRule type="expression" dxfId="1937" priority="2041">
      <formula>IF(AND(AL972&lt;0, RIGHT(TEXT(AL972,"0.#"),1)&lt;&gt;"."),TRUE,FALSE)</formula>
    </cfRule>
    <cfRule type="expression" dxfId="1936" priority="2042">
      <formula>IF(AND(AL972&lt;0, RIGHT(TEXT(AL972,"0.#"),1)="."),TRUE,FALSE)</formula>
    </cfRule>
  </conditionalFormatting>
  <conditionalFormatting sqref="AL970:AO971">
    <cfRule type="expression" dxfId="1935" priority="2033">
      <formula>IF(AND(AL970&gt;=0, RIGHT(TEXT(AL970,"0.#"),1)&lt;&gt;"."),TRUE,FALSE)</formula>
    </cfRule>
    <cfRule type="expression" dxfId="1934" priority="2034">
      <formula>IF(AND(AL970&gt;=0, RIGHT(TEXT(AL970,"0.#"),1)="."),TRUE,FALSE)</formula>
    </cfRule>
    <cfRule type="expression" dxfId="1933" priority="2035">
      <formula>IF(AND(AL970&lt;0, RIGHT(TEXT(AL970,"0.#"),1)&lt;&gt;"."),TRUE,FALSE)</formula>
    </cfRule>
    <cfRule type="expression" dxfId="1932" priority="2036">
      <formula>IF(AND(AL970&lt;0, RIGHT(TEXT(AL970,"0.#"),1)="."),TRUE,FALSE)</formula>
    </cfRule>
  </conditionalFormatting>
  <conditionalFormatting sqref="AL1005:AO1032">
    <cfRule type="expression" dxfId="1931" priority="2027">
      <formula>IF(AND(AL1005&gt;=0, RIGHT(TEXT(AL1005,"0.#"),1)&lt;&gt;"."),TRUE,FALSE)</formula>
    </cfRule>
    <cfRule type="expression" dxfId="1930" priority="2028">
      <formula>IF(AND(AL1005&gt;=0, RIGHT(TEXT(AL1005,"0.#"),1)="."),TRUE,FALSE)</formula>
    </cfRule>
    <cfRule type="expression" dxfId="1929" priority="2029">
      <formula>IF(AND(AL1005&lt;0, RIGHT(TEXT(AL1005,"0.#"),1)&lt;&gt;"."),TRUE,FALSE)</formula>
    </cfRule>
    <cfRule type="expression" dxfId="1928" priority="2030">
      <formula>IF(AND(AL1005&lt;0, RIGHT(TEXT(AL1005,"0.#"),1)="."),TRUE,FALSE)</formula>
    </cfRule>
  </conditionalFormatting>
  <conditionalFormatting sqref="AL1003:AO1004">
    <cfRule type="expression" dxfId="1927" priority="2021">
      <formula>IF(AND(AL1003&gt;=0, RIGHT(TEXT(AL1003,"0.#"),1)&lt;&gt;"."),TRUE,FALSE)</formula>
    </cfRule>
    <cfRule type="expression" dxfId="1926" priority="2022">
      <formula>IF(AND(AL1003&gt;=0, RIGHT(TEXT(AL1003,"0.#"),1)="."),TRUE,FALSE)</formula>
    </cfRule>
    <cfRule type="expression" dxfId="1925" priority="2023">
      <formula>IF(AND(AL1003&lt;0, RIGHT(TEXT(AL1003,"0.#"),1)&lt;&gt;"."),TRUE,FALSE)</formula>
    </cfRule>
    <cfRule type="expression" dxfId="1924" priority="2024">
      <formula>IF(AND(AL1003&lt;0, RIGHT(TEXT(AL1003,"0.#"),1)="."),TRUE,FALSE)</formula>
    </cfRule>
  </conditionalFormatting>
  <conditionalFormatting sqref="Y1003:Y1004">
    <cfRule type="expression" dxfId="1923" priority="2019">
      <formula>IF(RIGHT(TEXT(Y1003,"0.#"),1)=".",FALSE,TRUE)</formula>
    </cfRule>
    <cfRule type="expression" dxfId="1922" priority="2020">
      <formula>IF(RIGHT(TEXT(Y1003,"0.#"),1)=".",TRUE,FALSE)</formula>
    </cfRule>
  </conditionalFormatting>
  <conditionalFormatting sqref="AL1038:AO1065">
    <cfRule type="expression" dxfId="1921" priority="2015">
      <formula>IF(AND(AL1038&gt;=0, RIGHT(TEXT(AL1038,"0.#"),1)&lt;&gt;"."),TRUE,FALSE)</formula>
    </cfRule>
    <cfRule type="expression" dxfId="1920" priority="2016">
      <formula>IF(AND(AL1038&gt;=0, RIGHT(TEXT(AL1038,"0.#"),1)="."),TRUE,FALSE)</formula>
    </cfRule>
    <cfRule type="expression" dxfId="1919" priority="2017">
      <formula>IF(AND(AL1038&lt;0, RIGHT(TEXT(AL1038,"0.#"),1)&lt;&gt;"."),TRUE,FALSE)</formula>
    </cfRule>
    <cfRule type="expression" dxfId="1918" priority="2018">
      <formula>IF(AND(AL1038&lt;0, RIGHT(TEXT(AL1038,"0.#"),1)="."),TRUE,FALSE)</formula>
    </cfRule>
  </conditionalFormatting>
  <conditionalFormatting sqref="Y1038:Y1065">
    <cfRule type="expression" dxfId="1917" priority="2013">
      <formula>IF(RIGHT(TEXT(Y1038,"0.#"),1)=".",FALSE,TRUE)</formula>
    </cfRule>
    <cfRule type="expression" dxfId="1916" priority="2014">
      <formula>IF(RIGHT(TEXT(Y1038,"0.#"),1)=".",TRUE,FALSE)</formula>
    </cfRule>
  </conditionalFormatting>
  <conditionalFormatting sqref="AL1036:AO1037">
    <cfRule type="expression" dxfId="1915" priority="2009">
      <formula>IF(AND(AL1036&gt;=0, RIGHT(TEXT(AL1036,"0.#"),1)&lt;&gt;"."),TRUE,FALSE)</formula>
    </cfRule>
    <cfRule type="expression" dxfId="1914" priority="2010">
      <formula>IF(AND(AL1036&gt;=0, RIGHT(TEXT(AL1036,"0.#"),1)="."),TRUE,FALSE)</formula>
    </cfRule>
    <cfRule type="expression" dxfId="1913" priority="2011">
      <formula>IF(AND(AL1036&lt;0, RIGHT(TEXT(AL1036,"0.#"),1)&lt;&gt;"."),TRUE,FALSE)</formula>
    </cfRule>
    <cfRule type="expression" dxfId="1912" priority="2012">
      <formula>IF(AND(AL1036&lt;0, RIGHT(TEXT(AL1036,"0.#"),1)="."),TRUE,FALSE)</formula>
    </cfRule>
  </conditionalFormatting>
  <conditionalFormatting sqref="Y1036:Y1037">
    <cfRule type="expression" dxfId="1911" priority="2007">
      <formula>IF(RIGHT(TEXT(Y1036,"0.#"),1)=".",FALSE,TRUE)</formula>
    </cfRule>
    <cfRule type="expression" dxfId="1910" priority="2008">
      <formula>IF(RIGHT(TEXT(Y1036,"0.#"),1)=".",TRUE,FALSE)</formula>
    </cfRule>
  </conditionalFormatting>
  <conditionalFormatting sqref="AL1071:AO1098">
    <cfRule type="expression" dxfId="1909" priority="2003">
      <formula>IF(AND(AL1071&gt;=0, RIGHT(TEXT(AL1071,"0.#"),1)&lt;&gt;"."),TRUE,FALSE)</formula>
    </cfRule>
    <cfRule type="expression" dxfId="1908" priority="2004">
      <formula>IF(AND(AL1071&gt;=0, RIGHT(TEXT(AL1071,"0.#"),1)="."),TRUE,FALSE)</formula>
    </cfRule>
    <cfRule type="expression" dxfId="1907" priority="2005">
      <formula>IF(AND(AL1071&lt;0, RIGHT(TEXT(AL1071,"0.#"),1)&lt;&gt;"."),TRUE,FALSE)</formula>
    </cfRule>
    <cfRule type="expression" dxfId="1906" priority="2006">
      <formula>IF(AND(AL1071&lt;0, RIGHT(TEXT(AL1071,"0.#"),1)="."),TRUE,FALSE)</formula>
    </cfRule>
  </conditionalFormatting>
  <conditionalFormatting sqref="Y1071:Y1098">
    <cfRule type="expression" dxfId="1905" priority="2001">
      <formula>IF(RIGHT(TEXT(Y1071,"0.#"),1)=".",FALSE,TRUE)</formula>
    </cfRule>
    <cfRule type="expression" dxfId="1904" priority="2002">
      <formula>IF(RIGHT(TEXT(Y1071,"0.#"),1)=".",TRUE,FALSE)</formula>
    </cfRule>
  </conditionalFormatting>
  <conditionalFormatting sqref="AL1069:AO1070">
    <cfRule type="expression" dxfId="1903" priority="1997">
      <formula>IF(AND(AL1069&gt;=0, RIGHT(TEXT(AL1069,"0.#"),1)&lt;&gt;"."),TRUE,FALSE)</formula>
    </cfRule>
    <cfRule type="expression" dxfId="1902" priority="1998">
      <formula>IF(AND(AL1069&gt;=0, RIGHT(TEXT(AL1069,"0.#"),1)="."),TRUE,FALSE)</formula>
    </cfRule>
    <cfRule type="expression" dxfId="1901" priority="1999">
      <formula>IF(AND(AL1069&lt;0, RIGHT(TEXT(AL1069,"0.#"),1)&lt;&gt;"."),TRUE,FALSE)</formula>
    </cfRule>
    <cfRule type="expression" dxfId="1900" priority="2000">
      <formula>IF(AND(AL1069&lt;0, RIGHT(TEXT(AL1069,"0.#"),1)="."),TRUE,FALSE)</formula>
    </cfRule>
  </conditionalFormatting>
  <conditionalFormatting sqref="Y1069:Y1070">
    <cfRule type="expression" dxfId="1899" priority="1995">
      <formula>IF(RIGHT(TEXT(Y1069,"0.#"),1)=".",FALSE,TRUE)</formula>
    </cfRule>
    <cfRule type="expression" dxfId="1898" priority="1996">
      <formula>IF(RIGHT(TEXT(Y1069,"0.#"),1)=".",TRUE,FALSE)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L839:AO847">
    <cfRule type="expression" dxfId="703" priority="1">
      <formula>IF(AND(AL839&gt;=0, RIGHT(TEXT(AL839,"0.#"),1)&lt;&gt;"."),TRUE,FALSE)</formula>
    </cfRule>
    <cfRule type="expression" dxfId="702" priority="2">
      <formula>IF(AND(AL839&gt;=0, RIGHT(TEXT(AL839,"0.#"),1)="."),TRUE,FALSE)</formula>
    </cfRule>
    <cfRule type="expression" dxfId="701" priority="3">
      <formula>IF(AND(AL839&lt;0, RIGHT(TEXT(AL839,"0.#"),1)&lt;&gt;"."),TRUE,FALSE)</formula>
    </cfRule>
    <cfRule type="expression" dxfId="700" priority="4">
      <formula>IF(AND(AL839&lt;0, RIGHT(TEXT(AL839,"0.#"),1)="."),TRUE,FALSE)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7" manualBreakCount="7">
    <brk id="94" max="49" man="1"/>
    <brk id="189" max="49" man="1"/>
    <brk id="727" max="49" man="1"/>
    <brk id="740" max="49" man="1"/>
    <brk id="759" max="49" man="1"/>
    <brk id="847" max="49" man="1"/>
    <brk id="868" max="49" man="1"/>
  </rowBreaks>
  <colBreaks count="1" manualBreakCount="1">
    <brk id="6" max="111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595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595</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595</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5" t="s">
        <v>28</v>
      </c>
      <c r="B2" s="1056"/>
      <c r="C2" s="1056"/>
      <c r="D2" s="1056"/>
      <c r="E2" s="1056"/>
      <c r="F2" s="1057"/>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row r="55" spans="1:50" ht="30" customHeight="1">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row r="108" spans="1:50" ht="30" customHeight="1">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row r="161" spans="1:50" ht="30" customHeight="1">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row r="214" spans="1:50" ht="30" customHeight="1">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2020-09-28T03:29:34Z</cp:lastPrinted>
  <dcterms:created xsi:type="dcterms:W3CDTF">2012-03-13T00:50:25Z</dcterms:created>
  <dcterms:modified xsi:type="dcterms:W3CDTF">2020-12-01T05:50:45Z</dcterms:modified>
</cp:coreProperties>
</file>