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<sst xmlns="http://schemas.openxmlformats.org/spreadsheetml/2006/main" count="2872" uniqueCount="639">
  <si>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</si>
  <si>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</si>
  <si>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</si>
  <si>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</si>
  <si>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</si>
  <si>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</si>
  <si>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</si>
  <si>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</si>
  <si>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</si>
  <si>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</si>
  <si>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</si>
  <si>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</si>
  <si>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</si>
  <si>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</si>
  <si>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</si>
  <si>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</si>
  <si>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</si>
  <si>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</si>
  <si>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</si>
  <si>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</si>
  <si>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</si>
  <si>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</si>
  <si>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</si>
  <si>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</si>
  <si>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</si>
  <si>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</si>
  <si>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</si>
  <si>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</si>
  <si>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</si>
  <si>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</si>
  <si>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</si>
  <si>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</si>
  <si>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</si>
  <si>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</si>
  <si>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</si>
  <si>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</si>
  <si>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</si>
  <si>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</si>
  <si>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</si>
  <si>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</si>
  <si>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</si>
  <si>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</si>
  <si>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</si>
  <si>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</si>
  <si>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</si>
  <si>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</si>
  <si>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</si>
  <si>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</si>
  <si>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</si>
  <si>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</si>
  <si>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</si>
  <si>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</si>
  <si>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</si>
  <si>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</si>
  <si>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</si>
  <si>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</si>
  <si>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</si>
  <si>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</si>
  <si>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</si>
  <si>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</si>
  <si>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</si>
  <si>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</si>
  <si>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</si>
  <si>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</si>
  <si>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</si>
  <si>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</si>
  <si>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</si>
  <si>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</si>
  <si>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</si>
  <si>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</si>
  <si>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</si>
  <si>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</si>
  <si>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</si>
  <si>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</si>
  <si>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</si>
  <si>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</si>
  <si>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</si>
  <si>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</si>
  <si>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</si>
  <si>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</si>
  <si>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</si>
  <si>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</si>
  <si>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</si>
  <si>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</si>
  <si>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</si>
  <si>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</si>
  <si>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</si>
  <si>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</si>
  <si>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</si>
  <si>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</si>
  <si>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</si>
  <si>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</si>
  <si>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</si>
  <si>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</si>
  <si>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</si>
  <si>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</si>
  <si>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</si>
  <si>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</si>
  <si>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</si>
  <si>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</si>
  <si>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</si>
  <si>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</si>
  <si>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</si>
  <si>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</si>
  <si>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</si>
  <si>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</si>
  <si>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</si>
  <si>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</si>
  <si>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</si>
  <si>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</si>
  <si>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</si>
  <si>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</si>
  <si>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</si>
  <si>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</si>
  <si>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</si>
  <si>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</si>
  <si>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</si>
  <si>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</si>
  <si>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</si>
  <si>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</si>
  <si>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</si>
  <si>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</si>
  <si>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</si>
  <si>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</si>
  <si>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</si>
  <si>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</si>
  <si>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</si>
  <si>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</si>
  <si>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</si>
  <si>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</si>
  <si>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</si>
  <si>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</si>
  <si>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</si>
  <si>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</si>
  <si>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</si>
  <si>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</si>
  <si>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</si>
  <si>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</si>
  <si>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</si>
  <si>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</si>
  <si>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</si>
  <si>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</si>
  <si>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</si>
  <si>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</si>
  <si>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</si>
  <si>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</si>
  <si>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</si>
  <si>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</si>
  <si>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</si>
  <si>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</si>
  <si>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</si>
  <si>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</si>
  <si>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</si>
  <si>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</si>
  <si>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</si>
  <si>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</si>
  <si>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</si>
  <si>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</si>
  <si>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</si>
  <si>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</si>
  <si>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</si>
  <si>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</si>
  <si>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</si>
  <si>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</si>
  <si>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</si>
  <si>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</si>
  <si>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</si>
  <si>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</si>
  <si>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</si>
  <si>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</si>
  <si>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</si>
  <si>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</si>
  <si>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</si>
  <si>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</si>
  <si>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</si>
  <si>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</si>
  <si>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</si>
  <si>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</si>
  <si>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</si>
  <si>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</si>
  <si>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</si>
  <si>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</si>
  <si>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</si>
  <si>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</si>
  <si>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</si>
  <si>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</si>
  <si>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</si>
  <si>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</si>
  <si>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</si>
  <si>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</si>
  <si>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</si>
  <si>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</si>
  <si>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</si>
  <si>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</si>
  <si>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</si>
  <si>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</si>
  <si>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</si>
  <si>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</si>
  <si>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</si>
  <si>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</si>
  <si>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</si>
  <si>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</si>
  <si>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</si>
  <si>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</si>
  <si>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</si>
  <si>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</si>
  <si>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</si>
  <si>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</si>
  <si>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</si>
  <si>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</si>
  <si>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</si>
  <si>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</si>
  <si>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</si>
  <si>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</si>
  <si>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</si>
  <si>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</si>
  <si>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</si>
  <si>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</si>
  <si>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</si>
  <si>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</si>
  <si>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</si>
  <si>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</si>
  <si>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</si>
  <si>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</si>
  <si>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</si>
  <si>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</si>
  <si>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</si>
  <si>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</si>
  <si>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</si>
  <si>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</si>
  <si>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</si>
  <si>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</si>
  <si>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</si>
  <si>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</si>
  <si>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</si>
  <si>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</si>
  <si>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</si>
  <si>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</si>
  <si>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</si>
  <si>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</si>
  <si>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</si>
  <si>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</si>
  <si>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</si>
  <si>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</si>
  <si>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</si>
  <si>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</si>
  <si>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</si>
  <si>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</si>
  <si>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</si>
  <si>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</si>
  <si>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</si>
  <si>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</si>
  <si>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</si>
  <si>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</si>
  <si>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</si>
  <si>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</si>
  <si>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</si>
  <si>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</si>
  <si>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</si>
  <si>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</si>
  <si>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</si>
  <si>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</si>
  <si>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</si>
  <si>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</si>
  <si>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</si>
  <si>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</si>
  <si>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</si>
  <si>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</si>
  <si>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</si>
  <si>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</si>
  <si>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</si>
  <si>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</si>
  <si>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</si>
  <si>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</si>
  <si>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</si>
  <si>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</si>
  <si>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</si>
  <si>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</si>
  <si>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</si>
  <si>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</si>
  <si>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</si>
  <si>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</si>
  <si>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</si>
  <si>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</si>
  <si>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</si>
  <si>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</si>
  <si>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</si>
  <si>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</si>
  <si>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</si>
  <si>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</si>
  <si>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</si>
  <si>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</si>
  <si>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</si>
  <si>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</si>
  <si>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</si>
  <si>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</si>
  <si>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</si>
  <si>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</si>
  <si>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</si>
  <si>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</si>
  <si>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</si>
  <si>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</si>
  <si>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</si>
  <si>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</si>
  <si>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</si>
  <si>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</si>
  <si>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</si>
  <si>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</si>
  <si>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</si>
  <si>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</si>
  <si>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</si>
  <si>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</si>
  <si>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</si>
  <si>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</si>
  <si>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</si>
  <si>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</si>
  <si>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</si>
  <si>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</si>
  <si>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</si>
  <si>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</si>
  <si>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</si>
  <si>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</si>
  <si>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</si>
  <si>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</si>
  <si>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</si>
  <si>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</si>
  <si>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</si>
  <si>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</si>
  <si>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</si>
  <si>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</si>
  <si>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</si>
  <si>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</si>
  <si>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</si>
  <si>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</si>
  <si>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</si>
  <si>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</si>
  <si>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</si>
  <si>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</si>
  <si>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</si>
  <si>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</si>
  <si>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</si>
  <si>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</si>
  <si>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</si>
  <si>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</si>
  <si>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</si>
  <si>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</si>
  <si>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</si>
  <si>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</si>
  <si>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</si>
  <si>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</si>
  <si>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</si>
  <si>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</si>
  <si>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</si>
  <si>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</si>
  <si>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</si>
  <si>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</si>
  <si>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</si>
  <si>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</si>
  <si>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</si>
  <si>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</si>
  <si>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</si>
  <si>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</si>
  <si>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</si>
  <si>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</si>
  <si>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</si>
  <si>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</si>
  <si>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</si>
  <si>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</si>
  <si>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</si>
  <si>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</si>
  <si>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</si>
  <si>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</si>
  <si>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</si>
  <si>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</si>
  <si>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</si>
  <si>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</si>
  <si>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</si>
  <si>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</si>
  <si>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</si>
  <si>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</si>
  <si>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</si>
  <si>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</si>
  <si>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</si>
  <si>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</si>
  <si>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</si>
  <si>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</si>
  <si>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</si>
  <si>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</si>
  <si>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</si>
  <si>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</si>
  <si>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</si>
  <si>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</si>
  <si>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</si>
  <si>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</si>
  <si>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</si>
  <si>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</si>
  <si>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</si>
  <si>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</si>
  <si>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</si>
  <si>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</si>
  <si>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</si>
  <si>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</si>
  <si>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</si>
  <si>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</si>
  <si>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</si>
  <si>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</si>
  <si>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</si>
  <si>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</si>
  <si>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</si>
  <si>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</si>
  <si>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</si>
  <si>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</si>
  <si>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</si>
  <si>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</si>
  <si>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</si>
  <si>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</si>
  <si>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</si>
  <si>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</si>
  <si>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</si>
  <si>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</si>
  <si>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</si>
  <si>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</si>
  <si>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</si>
  <si>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</si>
  <si>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</si>
  <si>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</si>
  <si>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</si>
  <si>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</si>
  <si>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</si>
  <si>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</si>
  <si>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</si>
  <si>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</si>
  <si>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</si>
  <si>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</si>
  <si>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</si>
  <si>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</si>
  <si>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</si>
  <si>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</si>
  <si>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</si>
  <si>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</si>
  <si>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</si>
  <si>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</si>
  <si>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</si>
  <si>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</si>
  <si>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</si>
  <si>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</si>
  <si>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</si>
  <si>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</si>
  <si>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</si>
  <si>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</si>
  <si>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</si>
  <si>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</si>
  <si>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</si>
  <si>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</si>
  <si>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</si>
  <si>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</si>
  <si>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</si>
  <si>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</si>
  <si>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</si>
  <si>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</si>
  <si>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</si>
  <si>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</si>
  <si>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</si>
  <si>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</si>
  <si>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</si>
  <si>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</si>
  <si>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</si>
  <si>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</si>
  <si>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</si>
  <si>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</si>
  <si>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</si>
  <si>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</si>
  <si>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</si>
  <si>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</si>
  <si>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</si>
  <si>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</si>
  <si>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</si>
  <si>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</si>
  <si>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</si>
  <si>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</si>
  <si>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</si>
  <si>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</si>
  <si>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</si>
  <si>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</si>
  <si>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</si>
  <si>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</si>
  <si>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</si>
  <si>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</si>
  <si>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</si>
  <si>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</si>
  <si>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</si>
  <si>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</si>
  <si>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</si>
  <si>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</si>
  <si>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</si>
  <si>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</si>
  <si>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</si>
  <si>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</si>
  <si>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</si>
  <si>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</si>
  <si>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</si>
  <si>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</si>
  <si>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</si>
  <si>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</si>
  <si>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</si>
  <si>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</si>
  <si>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</si>
  <si>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</si>
  <si>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</si>
  <si>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</si>
  <si>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</si>
  <si>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</si>
  <si>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</si>
  <si>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</si>
  <si>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</si>
  <si>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</si>
  <si>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</si>
  <si>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</si>
  <si>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</si>
  <si>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</si>
  <si>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</si>
  <si>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</si>
  <si>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</si>
  <si>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</si>
  <si>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</si>
  <si>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</si>
  <si>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</si>
  <si>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</si>
  <si>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</si>
  <si>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</si>
  <si>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</si>
  <si>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</si>
  <si>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</si>
  <si>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</si>
  <si>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</si>
  <si>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</si>
  <si>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</si>
  <si>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</si>
  <si>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</si>
  <si>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</si>
  <si>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</si>
  <si>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</si>
  <si>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</si>
  <si>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</si>
  <si>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</si>
  <si>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</si>
  <si>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</si>
  <si>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</si>
  <si>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</si>
  <si>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</si>
  <si>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</si>
  <si>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</si>
  <si>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</si>
  <si>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</si>
  <si>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</si>
  <si>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</si>
  <si>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</si>
  <si>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</si>
  <si>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</si>
  <si>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</si>
  <si>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</si>
  <si>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</si>
  <si>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rPh sb="3" eb="7">
      <t>タイヨウシュウキョク</t>
    </rPh>
    <phoneticPr fontId="5"/>
  </si>
  <si>
    <t>中国・モンゴル第一課</t>
    <rPh sb="0" eb="2">
      <t>チュウゴク</t>
    </rPh>
    <rPh sb="7" eb="10">
      <t>ダイイチカ</t>
    </rPh>
    <phoneticPr fontId="5"/>
  </si>
  <si>
    <t>門脇　仁一</t>
    <rPh sb="0" eb="2">
      <t>カドワキ</t>
    </rPh>
    <rPh sb="3" eb="5">
      <t>ジンイチ</t>
    </rPh>
    <phoneticPr fontId="5"/>
  </si>
  <si>
    <t>○</t>
  </si>
  <si>
    <t>外務省設置法第４条第１項</t>
    <rPh sb="0" eb="3">
      <t>ガイムショウ</t>
    </rPh>
    <rPh sb="3" eb="5">
      <t>セッチ</t>
    </rPh>
    <rPh sb="5" eb="7">
      <t>ホウダイ</t>
    </rPh>
    <rPh sb="8" eb="9">
      <t>ジョウ</t>
    </rPh>
    <rPh sb="9" eb="10">
      <t>ダイ</t>
    </rPh>
    <rPh sb="11" eb="12">
      <t>コウ</t>
    </rPh>
    <phoneticPr fontId="5"/>
  </si>
  <si>
    <t>-</t>
    <phoneticPr fontId="5"/>
  </si>
  <si>
    <t>諸謝金</t>
    <rPh sb="0" eb="3">
      <t>ショシャキン</t>
    </rPh>
    <phoneticPr fontId="5"/>
  </si>
  <si>
    <t>中国における対日親近感
の向上</t>
    <phoneticPr fontId="5"/>
  </si>
  <si>
    <t>日本に対して良い／どちら
かといえば良い印象を持つ
中国人の割合</t>
    <phoneticPr fontId="5"/>
  </si>
  <si>
    <t>言論ＮＰＯ・中国国際出版集団「日中共同世論調査」</t>
    <phoneticPr fontId="5"/>
  </si>
  <si>
    <t>日本の民主・法治社会等に関する小冊子の作成部数
※31年度は印刷部数は最小限に留め，主に，各在外公
館で印刷して使用・配布することを想定</t>
    <phoneticPr fontId="5"/>
  </si>
  <si>
    <t>冊</t>
    <rPh sb="0" eb="1">
      <t>サツ</t>
    </rPh>
    <phoneticPr fontId="5"/>
  </si>
  <si>
    <t>人</t>
    <rPh sb="0" eb="1">
      <t>ニン</t>
    </rPh>
    <phoneticPr fontId="5"/>
  </si>
  <si>
    <t>-</t>
    <phoneticPr fontId="5"/>
  </si>
  <si>
    <t>小冊子の配布人数</t>
    <rPh sb="0" eb="3">
      <t>ショウサッシ</t>
    </rPh>
    <rPh sb="4" eb="6">
      <t>ハイフ</t>
    </rPh>
    <rPh sb="6" eb="8">
      <t>ニンズウ</t>
    </rPh>
    <phoneticPr fontId="5"/>
  </si>
  <si>
    <t>対日理解促進のための広報ツールとしてのピンバッジ作成個数</t>
    <rPh sb="0" eb="2">
      <t>タイニチ</t>
    </rPh>
    <rPh sb="2" eb="4">
      <t>リカイ</t>
    </rPh>
    <rPh sb="4" eb="6">
      <t>ソクシン</t>
    </rPh>
    <rPh sb="10" eb="12">
      <t>コウホウ</t>
    </rPh>
    <rPh sb="24" eb="26">
      <t>サクセイ</t>
    </rPh>
    <rPh sb="26" eb="28">
      <t>コスウ</t>
    </rPh>
    <phoneticPr fontId="5"/>
  </si>
  <si>
    <t>個</t>
    <rPh sb="0" eb="1">
      <t>コ</t>
    </rPh>
    <phoneticPr fontId="5"/>
  </si>
  <si>
    <t>-</t>
    <phoneticPr fontId="5"/>
  </si>
  <si>
    <t>-</t>
    <phoneticPr fontId="5"/>
  </si>
  <si>
    <t>対日理解促進のための広報用素材作成</t>
    <rPh sb="0" eb="2">
      <t>タイニチ</t>
    </rPh>
    <rPh sb="2" eb="4">
      <t>リカイ</t>
    </rPh>
    <rPh sb="4" eb="6">
      <t>ソクシン</t>
    </rPh>
    <rPh sb="10" eb="13">
      <t>コウホウヨウ</t>
    </rPh>
    <rPh sb="13" eb="15">
      <t>ソザイ</t>
    </rPh>
    <rPh sb="15" eb="17">
      <t>サクセイ</t>
    </rPh>
    <phoneticPr fontId="5"/>
  </si>
  <si>
    <t>式</t>
    <rPh sb="0" eb="1">
      <t>シキ</t>
    </rPh>
    <phoneticPr fontId="5"/>
  </si>
  <si>
    <t>-</t>
    <phoneticPr fontId="5"/>
  </si>
  <si>
    <t>対日理解促進のための広報ツールとしてのＸバナーの作成</t>
    <rPh sb="0" eb="2">
      <t>タイニチ</t>
    </rPh>
    <rPh sb="2" eb="4">
      <t>リカイ</t>
    </rPh>
    <rPh sb="4" eb="6">
      <t>ソクシン</t>
    </rPh>
    <rPh sb="10" eb="12">
      <t>コウホウ</t>
    </rPh>
    <rPh sb="24" eb="26">
      <t>サクセイ</t>
    </rPh>
    <phoneticPr fontId="5"/>
  </si>
  <si>
    <t>-</t>
    <phoneticPr fontId="5"/>
  </si>
  <si>
    <t>小冊子作成総経費／小冊子作成数　　　　　　　　　　　　　　</t>
    <rPh sb="0" eb="3">
      <t>ショウサッシ</t>
    </rPh>
    <rPh sb="3" eb="5">
      <t>サクセイ</t>
    </rPh>
    <rPh sb="5" eb="8">
      <t>ソウケイヒ</t>
    </rPh>
    <rPh sb="9" eb="12">
      <t>ショウサッシ</t>
    </rPh>
    <rPh sb="12" eb="15">
      <t>サクセイスウ</t>
    </rPh>
    <phoneticPr fontId="5"/>
  </si>
  <si>
    <t>円</t>
    <rPh sb="0" eb="1">
      <t>エン</t>
    </rPh>
    <phoneticPr fontId="5"/>
  </si>
  <si>
    <t>円／冊</t>
    <rPh sb="0" eb="1">
      <t>エン</t>
    </rPh>
    <rPh sb="2" eb="3">
      <t>サツ</t>
    </rPh>
    <phoneticPr fontId="5"/>
  </si>
  <si>
    <t>388,800/1,000</t>
    <phoneticPr fontId="5"/>
  </si>
  <si>
    <t>ピンバッジ作成総経費／ピンバッジ作成数</t>
    <rPh sb="5" eb="7">
      <t>サクセイ</t>
    </rPh>
    <rPh sb="7" eb="10">
      <t>ソウケイヒ</t>
    </rPh>
    <rPh sb="16" eb="18">
      <t>サクセイ</t>
    </rPh>
    <rPh sb="18" eb="19">
      <t>スウ</t>
    </rPh>
    <phoneticPr fontId="5"/>
  </si>
  <si>
    <t>　　円/冊</t>
    <rPh sb="2" eb="3">
      <t>エン</t>
    </rPh>
    <rPh sb="4" eb="5">
      <t>サツ</t>
    </rPh>
    <phoneticPr fontId="5"/>
  </si>
  <si>
    <t>160,704/700</t>
    <phoneticPr fontId="5"/>
  </si>
  <si>
    <t>広報用素材作成総経費／作成数　　　　　　　　　　　</t>
    <rPh sb="0" eb="3">
      <t>コウホウヨウ</t>
    </rPh>
    <rPh sb="3" eb="5">
      <t>ソザイ</t>
    </rPh>
    <rPh sb="5" eb="7">
      <t>サクセイ</t>
    </rPh>
    <rPh sb="7" eb="10">
      <t>ソウケイヒ</t>
    </rPh>
    <rPh sb="11" eb="14">
      <t>サクセイスウ</t>
    </rPh>
    <phoneticPr fontId="5"/>
  </si>
  <si>
    <t>式／円</t>
    <rPh sb="0" eb="1">
      <t>シキ</t>
    </rPh>
    <rPh sb="2" eb="3">
      <t>エン</t>
    </rPh>
    <phoneticPr fontId="5"/>
  </si>
  <si>
    <t>560,560/1</t>
    <phoneticPr fontId="5"/>
  </si>
  <si>
    <t>Ｘバナー作成費／Ｘバナー作成数　　　　　　　　　　　　　　</t>
    <rPh sb="4" eb="7">
      <t>サクセイヒ</t>
    </rPh>
    <rPh sb="12" eb="15">
      <t>サクセイスウ</t>
    </rPh>
    <phoneticPr fontId="5"/>
  </si>
  <si>
    <t>円／個</t>
    <rPh sb="0" eb="1">
      <t>エン</t>
    </rPh>
    <rPh sb="2" eb="3">
      <t>コ</t>
    </rPh>
    <phoneticPr fontId="5"/>
  </si>
  <si>
    <t>基本目標Ⅰ　地域別外交：各地域の安定と平和の確保を目指し，域内諸国・地域における未来に向けた友好関係を構築し，日本にとって望ま
しい国際環境を確保すること。</t>
    <phoneticPr fontId="5"/>
  </si>
  <si>
    <t>施策Ⅰ－１　アジア太平洋地域外交
４　未来志向の日中関係の推進及び日モンゴル関係の強化等</t>
    <phoneticPr fontId="5"/>
  </si>
  <si>
    <t>日中における「戦略的互恵関
係」の一層の深化に向けた取
組（経済面以外）</t>
    <phoneticPr fontId="5"/>
  </si>
  <si>
    <t>「戦略的互恵関係」をさらに推進
する</t>
    <phoneticPr fontId="5"/>
  </si>
  <si>
    <t>既存の交流事業の着実な実施により，両国国民間の相互理解を推進する。</t>
    <rPh sb="0" eb="2">
      <t>キゾン</t>
    </rPh>
    <rPh sb="3" eb="5">
      <t>コウリュウ</t>
    </rPh>
    <rPh sb="5" eb="7">
      <t>ジギョウ</t>
    </rPh>
    <rPh sb="8" eb="10">
      <t>チャクジツ</t>
    </rPh>
    <rPh sb="11" eb="13">
      <t>ジッシ</t>
    </rPh>
    <rPh sb="17" eb="19">
      <t>リョウコク</t>
    </rPh>
    <rPh sb="19" eb="22">
      <t>コクミンカン</t>
    </rPh>
    <rPh sb="23" eb="25">
      <t>ソウゴ</t>
    </rPh>
    <rPh sb="25" eb="27">
      <t>リカイ</t>
    </rPh>
    <rPh sb="28" eb="30">
      <t>スイシン</t>
    </rPh>
    <phoneticPr fontId="5"/>
  </si>
  <si>
    <t>－</t>
    <phoneticPr fontId="5"/>
  </si>
  <si>
    <t>中国の知識層や一般国民が，我が国の選挙制度等民主政治や環境対策等取組について理解を深めることは，日本に対する正確な理解を促進し，
対日世論をより健全な方向に導く上でも重要。</t>
    <phoneticPr fontId="5"/>
  </si>
  <si>
    <t>無</t>
  </si>
  <si>
    <t>‐</t>
  </si>
  <si>
    <t>日中・日モンゴル関係の推進</t>
    <rPh sb="0" eb="2">
      <t>ニッチュウ</t>
    </rPh>
    <rPh sb="3" eb="4">
      <t>ニチ</t>
    </rPh>
    <rPh sb="8" eb="10">
      <t>カンケイ</t>
    </rPh>
    <rPh sb="11" eb="13">
      <t>スイシン</t>
    </rPh>
    <phoneticPr fontId="5"/>
  </si>
  <si>
    <t>在外公館と連携し，単なる配付にとどまらない，効果的な成果物の活用を引き続き検討・実施していく（例：在外公館広報文化イベントとのコラ
ボレーション，若手研究者等知識層を対象にした勉強会・交流会での活用，など）。
より大きな効果を引き出すべく，冊子コンテンツのみでなくピンバッジなどの広報ツール作成形式の改善を追求する（例：様々な広報ツール作成の他にSNS等ウェブも活用した発信を行う，在外公館から積極的にフィードバックを促し，より効果的な成果物作成につなげる，など）。</t>
    <rPh sb="140" eb="142">
      <t>コウホウ</t>
    </rPh>
    <rPh sb="145" eb="147">
      <t>サクセイ</t>
    </rPh>
    <rPh sb="160" eb="172">
      <t>サマザマナコウホウツールサクセイノホカ</t>
    </rPh>
    <phoneticPr fontId="5"/>
  </si>
  <si>
    <t>中国における対日理解を促進する必要がある。</t>
    <rPh sb="0" eb="2">
      <t>チュウゴク</t>
    </rPh>
    <rPh sb="6" eb="10">
      <t>タイニチリカイ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</si>
  <si>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</si>
  <si>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</si>
  <si>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妥当である。</t>
    <rPh sb="0" eb="2">
      <t>ダトウ</t>
    </rPh>
    <phoneticPr fontId="5"/>
  </si>
  <si>
    <t>限定されている。</t>
    <rPh sb="0" eb="2">
      <t>ゲンテイ</t>
    </rPh>
    <phoneticPr fontId="5"/>
  </si>
  <si>
    <t>その時分に合った広報ツールに切り替えることや必要最小限の作成を注意している。</t>
    <rPh sb="2" eb="4">
      <t>ジブン</t>
    </rPh>
    <rPh sb="5" eb="6">
      <t>ア</t>
    </rPh>
    <rPh sb="8" eb="10">
      <t>コウホウ</t>
    </rPh>
    <rPh sb="14" eb="15">
      <t>キ</t>
    </rPh>
    <rPh sb="16" eb="17">
      <t>カ</t>
    </rPh>
    <rPh sb="22" eb="24">
      <t>ヒツヨウ</t>
    </rPh>
    <rPh sb="24" eb="27">
      <t>サイショウゲン</t>
    </rPh>
    <rPh sb="28" eb="30">
      <t>サクセイ</t>
    </rPh>
    <rPh sb="31" eb="33">
      <t>チュウイ</t>
    </rPh>
    <phoneticPr fontId="5"/>
  </si>
  <si>
    <t>概ね成果目標に見合った成果実績となっている。</t>
    <rPh sb="0" eb="1">
      <t>オオム</t>
    </rPh>
    <rPh sb="2" eb="6">
      <t>セイカモクヒョウ</t>
    </rPh>
    <rPh sb="11" eb="13">
      <t>セイカ</t>
    </rPh>
    <rPh sb="13" eb="15">
      <t>ジッセキ</t>
    </rPh>
    <phoneticPr fontId="5"/>
  </si>
  <si>
    <t>事業実施に当たっては，コスト削減の観点から委託業務は必要最小限に抑えると共に，成果物の効果的な活用に努めている。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36" eb="37">
      <t>トモ</t>
    </rPh>
    <rPh sb="39" eb="42">
      <t>セイカブツ</t>
    </rPh>
    <rPh sb="43" eb="46">
      <t>コウカテキ</t>
    </rPh>
    <rPh sb="47" eb="49">
      <t>カツヨウ</t>
    </rPh>
    <rPh sb="50" eb="51">
      <t>ツト</t>
    </rPh>
    <phoneticPr fontId="5"/>
  </si>
  <si>
    <t>ほぼ当初見込みに適う効果を上げている。</t>
    <rPh sb="2" eb="4">
      <t>トウショ</t>
    </rPh>
    <rPh sb="4" eb="6">
      <t>ミコ</t>
    </rPh>
    <rPh sb="8" eb="9">
      <t>カナ</t>
    </rPh>
    <rPh sb="10" eb="12">
      <t>コウカ</t>
    </rPh>
    <rPh sb="13" eb="14">
      <t>ア</t>
    </rPh>
    <phoneticPr fontId="5"/>
  </si>
  <si>
    <t>概ね十分に活用している。</t>
    <rPh sb="0" eb="1">
      <t>オオム</t>
    </rPh>
    <rPh sb="2" eb="4">
      <t>ジュウブン</t>
    </rPh>
    <rPh sb="5" eb="7">
      <t>カツヨウ</t>
    </rPh>
    <phoneticPr fontId="5"/>
  </si>
  <si>
    <t>関連事業で行っている日中歴史共同研究事業，日中共通課題理解促進の招へい事業により訪日する中国人に対して広報冊子を配布し，日本の民主・法治社会の理解を進めている。</t>
    <rPh sb="0" eb="2">
      <t>カンレン</t>
    </rPh>
    <rPh sb="2" eb="4">
      <t>ジギョウ</t>
    </rPh>
    <rPh sb="5" eb="6">
      <t>オコナ</t>
    </rPh>
    <rPh sb="10" eb="12">
      <t>ニッチュウ</t>
    </rPh>
    <rPh sb="12" eb="14">
      <t>レキシ</t>
    </rPh>
    <rPh sb="14" eb="16">
      <t>キョウドウ</t>
    </rPh>
    <rPh sb="16" eb="18">
      <t>ケンキュウ</t>
    </rPh>
    <rPh sb="18" eb="20">
      <t>ジギョウ</t>
    </rPh>
    <rPh sb="21" eb="23">
      <t>ニッチュウ</t>
    </rPh>
    <rPh sb="23" eb="25">
      <t>キョウツウ</t>
    </rPh>
    <rPh sb="25" eb="27">
      <t>カダイ</t>
    </rPh>
    <rPh sb="27" eb="29">
      <t>リカイ</t>
    </rPh>
    <rPh sb="29" eb="31">
      <t>ソクシン</t>
    </rPh>
    <rPh sb="32" eb="33">
      <t>ショウ</t>
    </rPh>
    <rPh sb="35" eb="37">
      <t>ジギョウ</t>
    </rPh>
    <rPh sb="40" eb="42">
      <t>ホウニチ</t>
    </rPh>
    <rPh sb="44" eb="47">
      <t>チュウゴクジン</t>
    </rPh>
    <rPh sb="48" eb="49">
      <t>タイ</t>
    </rPh>
    <rPh sb="51" eb="53">
      <t>コウホウ</t>
    </rPh>
    <rPh sb="53" eb="55">
      <t>サッシ</t>
    </rPh>
    <rPh sb="56" eb="58">
      <t>ハイフ</t>
    </rPh>
    <rPh sb="60" eb="62">
      <t>ニホン</t>
    </rPh>
    <rPh sb="63" eb="65">
      <t>ミンシュ</t>
    </rPh>
    <rPh sb="66" eb="68">
      <t>ホウチ</t>
    </rPh>
    <rPh sb="68" eb="70">
      <t>シャカイ</t>
    </rPh>
    <rPh sb="71" eb="73">
      <t>リカイ</t>
    </rPh>
    <rPh sb="74" eb="75">
      <t>スス</t>
    </rPh>
    <phoneticPr fontId="5"/>
  </si>
  <si>
    <t>新27-01</t>
    <rPh sb="0" eb="1">
      <t>シン</t>
    </rPh>
    <phoneticPr fontId="5"/>
  </si>
  <si>
    <t>４</t>
    <phoneticPr fontId="5"/>
  </si>
  <si>
    <t>0006</t>
    <phoneticPr fontId="5"/>
  </si>
  <si>
    <t>0006</t>
    <phoneticPr fontId="5"/>
  </si>
  <si>
    <t>株式会社アイ・エース</t>
    <rPh sb="0" eb="4">
      <t>カブシキガイシャ</t>
    </rPh>
    <phoneticPr fontId="5"/>
  </si>
  <si>
    <t>写真加工業務</t>
    <rPh sb="0" eb="2">
      <t>シャシン</t>
    </rPh>
    <rPh sb="2" eb="4">
      <t>カコウ</t>
    </rPh>
    <rPh sb="4" eb="6">
      <t>ギョウム</t>
    </rPh>
    <phoneticPr fontId="5"/>
  </si>
  <si>
    <t>写真撮影業務</t>
    <rPh sb="0" eb="2">
      <t>シャシン</t>
    </rPh>
    <rPh sb="2" eb="4">
      <t>サツエイ</t>
    </rPh>
    <rPh sb="4" eb="6">
      <t>ギョウム</t>
    </rPh>
    <phoneticPr fontId="5"/>
  </si>
  <si>
    <t>間仲宇写真事務所</t>
    <phoneticPr fontId="5"/>
  </si>
  <si>
    <t>中国における日本理解促進にかかる経費</t>
    <rPh sb="16" eb="18">
      <t>ケイヒ</t>
    </rPh>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</si>
  <si>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</si>
  <si>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</si>
  <si>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日本の印象を「良い」とする中国人の割合が前年度に比べ増加した。（言論NPO・中国国際出版集団「日中共同世論調査」より）</t>
    <rPh sb="0" eb="2">
      <t>ニホン</t>
    </rPh>
    <rPh sb="3" eb="5">
      <t>インショウ</t>
    </rPh>
    <rPh sb="7" eb="8">
      <t>ヨ</t>
    </rPh>
    <rPh sb="13" eb="16">
      <t>チュウゴクジン</t>
    </rPh>
    <rPh sb="17" eb="19">
      <t>ワリアイ</t>
    </rPh>
    <rPh sb="20" eb="23">
      <t>ゼンネンド</t>
    </rPh>
    <rPh sb="24" eb="25">
      <t>クラ</t>
    </rPh>
    <rPh sb="26" eb="28">
      <t>ゾウカ</t>
    </rPh>
    <rPh sb="32" eb="34">
      <t>ゲンロン</t>
    </rPh>
    <rPh sb="38" eb="40">
      <t>チュウゴク</t>
    </rPh>
    <rPh sb="40" eb="42">
      <t>コクサイ</t>
    </rPh>
    <rPh sb="42" eb="44">
      <t>シュッパン</t>
    </rPh>
    <rPh sb="44" eb="46">
      <t>シュウダン</t>
    </rPh>
    <rPh sb="47" eb="49">
      <t>ニッチュウ</t>
    </rPh>
    <rPh sb="49" eb="51">
      <t>キョウドウ</t>
    </rPh>
    <rPh sb="51" eb="53">
      <t>セロン</t>
    </rPh>
    <rPh sb="53" eb="55">
      <t>チョウサ</t>
    </rPh>
    <phoneticPr fontId="5"/>
  </si>
  <si>
    <t>有</t>
  </si>
  <si>
    <t>本事業は，中国における対日理解の促進，及び，対日世論をより健全な方向に導くための事業であり、事業の重要性は高い。
成果物の活用については，更なる効果的な活用の余地は大きい。また，成果物の内容についても，これまでの成果物を踏まえ，より改善・改良
していく余地がある。</t>
    <phoneticPr fontId="5"/>
  </si>
  <si>
    <t>％</t>
    <phoneticPr fontId="5"/>
  </si>
  <si>
    <t>外部有識者の点検対象外である。</t>
    <phoneticPr fontId="5"/>
  </si>
  <si>
    <t>引き続き適切かつ効率的な事業実施に努める。</t>
    <phoneticPr fontId="5"/>
  </si>
  <si>
    <t>引き続き適切かつ効率的な事業実施に努めていく。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</si>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</sst>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745</xdr:row>
      <xdr:rowOff>0</xdr:rowOff>
    </xdr:from>
    <xdr:to>
      <xdr:col>34</xdr:col>
      <xdr:colOff>151971</xdr:colOff>
      <xdr:row>747</xdr:row>
      <xdr:rowOff>7258</xdr:rowOff>
    </xdr:to>
    <xdr:sp macro="" textlink="">
      <xdr:nvSpPr>
        <xdr:cNvPr id="3" name="テキスト ボックス 2"/>
        <xdr:cNvSpPr txBox="1"/>
      </xdr:nvSpPr>
      <xdr:spPr>
        <a:xfrm>
          <a:off x="4324865" y="46942804"/>
          <a:ext cx="2829268" cy="702326"/>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20</xdr:col>
      <xdr:colOff>193074</xdr:colOff>
      <xdr:row>748</xdr:row>
      <xdr:rowOff>38615</xdr:rowOff>
    </xdr:from>
    <xdr:to>
      <xdr:col>34</xdr:col>
      <xdr:colOff>198970</xdr:colOff>
      <xdr:row>749</xdr:row>
      <xdr:rowOff>326729</xdr:rowOff>
    </xdr:to>
    <xdr:sp macro="" textlink="">
      <xdr:nvSpPr>
        <xdr:cNvPr id="4" name="大かっこ 3"/>
        <xdr:cNvSpPr/>
      </xdr:nvSpPr>
      <xdr:spPr>
        <a:xfrm>
          <a:off x="4311993" y="48024020"/>
          <a:ext cx="2889139" cy="635648"/>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28</xdr:col>
      <xdr:colOff>0</xdr:colOff>
      <xdr:row>750</xdr:row>
      <xdr:rowOff>51486</xdr:rowOff>
    </xdr:from>
    <xdr:to>
      <xdr:col>28</xdr:col>
      <xdr:colOff>0</xdr:colOff>
      <xdr:row>751</xdr:row>
      <xdr:rowOff>334662</xdr:rowOff>
    </xdr:to>
    <xdr:cxnSp macro="">
      <xdr:nvCxnSpPr>
        <xdr:cNvPr id="8" name="直線コネクタ 7"/>
        <xdr:cNvCxnSpPr/>
      </xdr:nvCxnSpPr>
      <xdr:spPr>
        <a:xfrm>
          <a:off x="5766486" y="48731959"/>
          <a:ext cx="0" cy="630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193074</xdr:colOff>
      <xdr:row>751</xdr:row>
      <xdr:rowOff>334662</xdr:rowOff>
    </xdr:from>
    <xdr:to>
      <xdr:col>39</xdr:col>
      <xdr:colOff>90103</xdr:colOff>
      <xdr:row>752</xdr:row>
      <xdr:rowOff>2</xdr:rowOff>
    </xdr:to>
    <xdr:cxnSp macro="">
      <xdr:nvCxnSpPr>
        <xdr:cNvPr id="9" name="直線コネクタ 8"/>
        <xdr:cNvCxnSpPr/>
      </xdr:nvCxnSpPr>
      <xdr:spPr>
        <a:xfrm flipH="1" flipV="1">
          <a:off x="4106047" y="49362669"/>
          <a:ext cx="4015948" cy="128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10261</xdr:colOff>
      <xdr:row>753</xdr:row>
      <xdr:rowOff>334946</xdr:rowOff>
    </xdr:from>
    <xdr:to>
      <xdr:col>30</xdr:col>
      <xdr:colOff>146357</xdr:colOff>
      <xdr:row>756</xdr:row>
      <xdr:rowOff>4193</xdr:rowOff>
    </xdr:to>
    <xdr:sp macro="" textlink="">
      <xdr:nvSpPr>
        <xdr:cNvPr id="11" name="テキスト ボックス 10"/>
        <xdr:cNvSpPr txBox="1"/>
      </xdr:nvSpPr>
      <xdr:spPr>
        <a:xfrm>
          <a:off x="1863775" y="50058020"/>
          <a:ext cx="4460960" cy="711849"/>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lang="ja-JP" altLang="en-US" sz="1200"/>
            <a:t>株式会社アイ・エース</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9</xdr:col>
      <xdr:colOff>10260</xdr:colOff>
      <xdr:row>756</xdr:row>
      <xdr:rowOff>58622</xdr:rowOff>
    </xdr:from>
    <xdr:to>
      <xdr:col>30</xdr:col>
      <xdr:colOff>132750</xdr:colOff>
      <xdr:row>757</xdr:row>
      <xdr:rowOff>345379</xdr:rowOff>
    </xdr:to>
    <xdr:sp macro="" textlink="">
      <xdr:nvSpPr>
        <xdr:cNvPr id="12" name="大かっこ 11"/>
        <xdr:cNvSpPr/>
      </xdr:nvSpPr>
      <xdr:spPr>
        <a:xfrm>
          <a:off x="1863774" y="50824298"/>
          <a:ext cx="4447354" cy="63429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写真加工業務</a:t>
          </a:r>
        </a:p>
      </xdr:txBody>
    </xdr:sp>
    <xdr:clientData/>
  </xdr:twoCellAnchor>
  <xdr:twoCellAnchor>
    <xdr:from>
      <xdr:col>13</xdr:col>
      <xdr:colOff>25744</xdr:colOff>
      <xdr:row>752</xdr:row>
      <xdr:rowOff>296046</xdr:rowOff>
    </xdr:from>
    <xdr:to>
      <xdr:col>34</xdr:col>
      <xdr:colOff>161838</xdr:colOff>
      <xdr:row>753</xdr:row>
      <xdr:rowOff>291513</xdr:rowOff>
    </xdr:to>
    <xdr:sp macro="" textlink="">
      <xdr:nvSpPr>
        <xdr:cNvPr id="13" name="テキスト ボックス 12"/>
        <xdr:cNvSpPr txBox="1"/>
      </xdr:nvSpPr>
      <xdr:spPr>
        <a:xfrm>
          <a:off x="2703041" y="49671587"/>
          <a:ext cx="4460959" cy="343000"/>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151849</xdr:colOff>
      <xdr:row>758</xdr:row>
      <xdr:rowOff>193358</xdr:rowOff>
    </xdr:from>
    <xdr:to>
      <xdr:col>49</xdr:col>
      <xdr:colOff>81999</xdr:colOff>
      <xdr:row>759</xdr:row>
      <xdr:rowOff>235883</xdr:rowOff>
    </xdr:to>
    <xdr:sp macro="" textlink="">
      <xdr:nvSpPr>
        <xdr:cNvPr id="14" name="テキスト ボックス 13"/>
        <xdr:cNvSpPr txBox="1"/>
      </xdr:nvSpPr>
      <xdr:spPr>
        <a:xfrm>
          <a:off x="5712390" y="51975892"/>
          <a:ext cx="4460960" cy="711849"/>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　</a:t>
          </a:r>
          <a:r>
            <a:rPr lang="ja-JP" altLang="en-US" sz="1200"/>
            <a:t>間仲宇写真事務所</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27</xdr:col>
      <xdr:colOff>151848</xdr:colOff>
      <xdr:row>759</xdr:row>
      <xdr:rowOff>290312</xdr:rowOff>
    </xdr:from>
    <xdr:to>
      <xdr:col>49</xdr:col>
      <xdr:colOff>68392</xdr:colOff>
      <xdr:row>760</xdr:row>
      <xdr:rowOff>255278</xdr:rowOff>
    </xdr:to>
    <xdr:sp macro="" textlink="">
      <xdr:nvSpPr>
        <xdr:cNvPr id="15" name="大かっこ 14"/>
        <xdr:cNvSpPr/>
      </xdr:nvSpPr>
      <xdr:spPr>
        <a:xfrm>
          <a:off x="5712389" y="52742170"/>
          <a:ext cx="4447354" cy="63429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写真撮影業務</a:t>
          </a:r>
        </a:p>
      </xdr:txBody>
    </xdr:sp>
    <xdr:clientData/>
  </xdr:twoCellAnchor>
  <xdr:twoCellAnchor>
    <xdr:from>
      <xdr:col>24</xdr:col>
      <xdr:colOff>128716</xdr:colOff>
      <xdr:row>757</xdr:row>
      <xdr:rowOff>527738</xdr:rowOff>
    </xdr:from>
    <xdr:to>
      <xdr:col>46</xdr:col>
      <xdr:colOff>58864</xdr:colOff>
      <xdr:row>758</xdr:row>
      <xdr:rowOff>201413</xdr:rowOff>
    </xdr:to>
    <xdr:sp macro="" textlink="">
      <xdr:nvSpPr>
        <xdr:cNvPr id="16" name="テキスト ボックス 15"/>
        <xdr:cNvSpPr txBox="1"/>
      </xdr:nvSpPr>
      <xdr:spPr>
        <a:xfrm>
          <a:off x="5071419" y="51640947"/>
          <a:ext cx="4460959" cy="343000"/>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180203</xdr:colOff>
      <xdr:row>751</xdr:row>
      <xdr:rowOff>334662</xdr:rowOff>
    </xdr:from>
    <xdr:to>
      <xdr:col>19</xdr:col>
      <xdr:colOff>181282</xdr:colOff>
      <xdr:row>753</xdr:row>
      <xdr:rowOff>334946</xdr:rowOff>
    </xdr:to>
    <xdr:cxnSp macro="">
      <xdr:nvCxnSpPr>
        <xdr:cNvPr id="20" name="直線矢印コネクタ 19"/>
        <xdr:cNvCxnSpPr>
          <a:endCxn id="11" idx="0"/>
        </xdr:cNvCxnSpPr>
      </xdr:nvCxnSpPr>
      <xdr:spPr>
        <a:xfrm>
          <a:off x="4093176" y="49362669"/>
          <a:ext cx="1079" cy="6953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77230</xdr:colOff>
      <xdr:row>752</xdr:row>
      <xdr:rowOff>12871</xdr:rowOff>
    </xdr:from>
    <xdr:to>
      <xdr:col>39</xdr:col>
      <xdr:colOff>77231</xdr:colOff>
      <xdr:row>758</xdr:row>
      <xdr:rowOff>154459</xdr:rowOff>
    </xdr:to>
    <xdr:cxnSp macro="">
      <xdr:nvCxnSpPr>
        <xdr:cNvPr id="26" name="直線矢印コネクタ 25"/>
        <xdr:cNvCxnSpPr/>
      </xdr:nvCxnSpPr>
      <xdr:spPr>
        <a:xfrm flipH="1">
          <a:off x="8109122" y="49388412"/>
          <a:ext cx="1" cy="25485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151849</xdr:colOff>
      <xdr:row>758</xdr:row>
      <xdr:rowOff>193358</xdr:rowOff>
    </xdr:from>
    <xdr:to>
      <xdr:col>27</xdr:col>
      <xdr:colOff>152928</xdr:colOff>
      <xdr:row>759</xdr:row>
      <xdr:rowOff>219385</xdr:rowOff>
    </xdr:to>
    <xdr:cxnSp macro="">
      <xdr:nvCxnSpPr>
        <xdr:cNvPr id="29" name="直線矢印コネクタ 28"/>
        <xdr:cNvCxnSpPr/>
      </xdr:nvCxnSpPr>
      <xdr:spPr>
        <a:xfrm>
          <a:off x="5712390" y="51975892"/>
          <a:ext cx="1079" cy="6953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6</v>
      </c>
      <c r="AT2" s="969"/>
      <c r="AU2" s="969"/>
      <c r="AV2" s="51" t="str">
        <f>IF(AW2="", "", "-")</f>
        <v/>
      </c>
      <c r="AW2" s="914"/>
      <c r="AX2" s="914"/>
    </row>
    <row r="3" spans="1:50" ht="21" customHeight="1" thickBot="1">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628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526</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5" t="s">
        <v>393</v>
      </c>
      <c r="Z7" s="446"/>
      <c r="AA7" s="446"/>
      <c r="AB7" s="446"/>
      <c r="AC7" s="446"/>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8" t="s">
        <v>259</v>
      </c>
      <c r="B8" s="499"/>
      <c r="C8" s="499"/>
      <c r="D8" s="499"/>
      <c r="E8" s="499"/>
      <c r="F8" s="500"/>
      <c r="G8" s="936" t="str">
        <f>入力規則等!A27</f>
        <v>-</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630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629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9" t="s">
        <v>24</v>
      </c>
      <c r="B12" s="980"/>
      <c r="C12" s="980"/>
      <c r="D12" s="980"/>
      <c r="E12" s="980"/>
      <c r="F12" s="981"/>
      <c r="G12" s="763"/>
      <c r="H12" s="764"/>
      <c r="I12" s="764"/>
      <c r="J12" s="764"/>
      <c r="K12" s="764"/>
      <c r="L12" s="764"/>
      <c r="M12" s="764"/>
      <c r="N12" s="764"/>
      <c r="O12" s="764"/>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1</v>
      </c>
      <c r="Q13" s="661"/>
      <c r="R13" s="661"/>
      <c r="S13" s="661"/>
      <c r="T13" s="661"/>
      <c r="U13" s="661"/>
      <c r="V13" s="662"/>
      <c r="W13" s="660">
        <v>1</v>
      </c>
      <c r="X13" s="661"/>
      <c r="Y13" s="661"/>
      <c r="Z13" s="661"/>
      <c r="AA13" s="661"/>
      <c r="AB13" s="661"/>
      <c r="AC13" s="662"/>
      <c r="AD13" s="660">
        <v>1</v>
      </c>
      <c r="AE13" s="661"/>
      <c r="AF13" s="661"/>
      <c r="AG13" s="661"/>
      <c r="AH13" s="661"/>
      <c r="AI13" s="661"/>
      <c r="AJ13" s="662"/>
      <c r="AK13" s="660">
        <v>1</v>
      </c>
      <c r="AL13" s="661"/>
      <c r="AM13" s="661"/>
      <c r="AN13" s="661"/>
      <c r="AO13" s="661"/>
      <c r="AP13" s="661"/>
      <c r="AQ13" s="662"/>
      <c r="AR13" s="922">
        <v>1</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1</v>
      </c>
      <c r="Q18" s="882"/>
      <c r="R18" s="882"/>
      <c r="S18" s="882"/>
      <c r="T18" s="882"/>
      <c r="U18" s="882"/>
      <c r="V18" s="883"/>
      <c r="W18" s="881">
        <f>SUM(W13:AC17)</f>
        <v>1</v>
      </c>
      <c r="X18" s="882"/>
      <c r="Y18" s="882"/>
      <c r="Z18" s="882"/>
      <c r="AA18" s="882"/>
      <c r="AB18" s="882"/>
      <c r="AC18" s="883"/>
      <c r="AD18" s="881">
        <f>SUM(AD13:AJ17)</f>
        <v>1</v>
      </c>
      <c r="AE18" s="882"/>
      <c r="AF18" s="882"/>
      <c r="AG18" s="882"/>
      <c r="AH18" s="882"/>
      <c r="AI18" s="882"/>
      <c r="AJ18" s="883"/>
      <c r="AK18" s="881">
        <f>SUM(AK13:AQ17)</f>
        <v>1</v>
      </c>
      <c r="AL18" s="882"/>
      <c r="AM18" s="882"/>
      <c r="AN18" s="882"/>
      <c r="AO18" s="882"/>
      <c r="AP18" s="882"/>
      <c r="AQ18" s="883"/>
      <c r="AR18" s="881">
        <f>SUM(AR13:AX17)</f>
        <v>1</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0.4</v>
      </c>
      <c r="Q19" s="661"/>
      <c r="R19" s="661"/>
      <c r="S19" s="661"/>
      <c r="T19" s="661"/>
      <c r="U19" s="661"/>
      <c r="V19" s="662"/>
      <c r="W19" s="660">
        <v>0.2</v>
      </c>
      <c r="X19" s="661"/>
      <c r="Y19" s="661"/>
      <c r="Z19" s="661"/>
      <c r="AA19" s="661"/>
      <c r="AB19" s="661"/>
      <c r="AC19" s="662"/>
      <c r="AD19" s="660">
        <v>0.6</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9" t="s">
        <v>10</v>
      </c>
      <c r="H20" s="880"/>
      <c r="I20" s="880"/>
      <c r="J20" s="880"/>
      <c r="K20" s="880"/>
      <c r="L20" s="880"/>
      <c r="M20" s="880"/>
      <c r="N20" s="880"/>
      <c r="O20" s="880"/>
      <c r="P20" s="316">
        <f>IF(P18=0, "-", SUM(P19)/P18)</f>
        <v>0.4</v>
      </c>
      <c r="Q20" s="316"/>
      <c r="R20" s="316"/>
      <c r="S20" s="316"/>
      <c r="T20" s="316"/>
      <c r="U20" s="316"/>
      <c r="V20" s="316"/>
      <c r="W20" s="316">
        <f t="shared" ref="W20" si="0">IF(W18=0, "-", SUM(W19)/W18)</f>
        <v>0.2</v>
      </c>
      <c r="X20" s="316"/>
      <c r="Y20" s="316"/>
      <c r="Z20" s="316"/>
      <c r="AA20" s="316"/>
      <c r="AB20" s="316"/>
      <c r="AC20" s="316"/>
      <c r="AD20" s="316">
        <f t="shared" ref="AD20" si="1">IF(AD18=0, "-", SUM(AD19)/AD18)</f>
        <v>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82"/>
      <c r="G21" s="314" t="s">
        <v>358</v>
      </c>
      <c r="H21" s="315"/>
      <c r="I21" s="315"/>
      <c r="J21" s="315"/>
      <c r="K21" s="315"/>
      <c r="L21" s="315"/>
      <c r="M21" s="315"/>
      <c r="N21" s="315"/>
      <c r="O21" s="315"/>
      <c r="P21" s="316">
        <f>IF(P19=0, "-", SUM(P19)/SUM(P13,P14))</f>
        <v>0.4</v>
      </c>
      <c r="Q21" s="316"/>
      <c r="R21" s="316"/>
      <c r="S21" s="316"/>
      <c r="T21" s="316"/>
      <c r="U21" s="316"/>
      <c r="V21" s="316"/>
      <c r="W21" s="316">
        <f t="shared" ref="W21" si="2">IF(W19=0, "-", SUM(W19)/SUM(W13,W14))</f>
        <v>0.2</v>
      </c>
      <c r="X21" s="316"/>
      <c r="Y21" s="316"/>
      <c r="Z21" s="316"/>
      <c r="AA21" s="316"/>
      <c r="AB21" s="316"/>
      <c r="AC21" s="316"/>
      <c r="AD21" s="316">
        <f t="shared" ref="AD21" si="3">IF(AD19=0, "-", SUM(AD19)/SUM(AD13,AD14))</f>
        <v>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432</v>
      </c>
      <c r="B22" s="950"/>
      <c r="C22" s="950"/>
      <c r="D22" s="950"/>
      <c r="E22" s="950"/>
      <c r="F22" s="951"/>
      <c r="G22" s="987" t="s">
        <v>337</v>
      </c>
      <c r="H22" s="220"/>
      <c r="I22" s="220"/>
      <c r="J22" s="220"/>
      <c r="K22" s="220"/>
      <c r="L22" s="220"/>
      <c r="M22" s="220"/>
      <c r="N22" s="220"/>
      <c r="O22" s="221"/>
      <c r="P22" s="938" t="s">
        <v>433</v>
      </c>
      <c r="Q22" s="220"/>
      <c r="R22" s="220"/>
      <c r="S22" s="220"/>
      <c r="T22" s="220"/>
      <c r="U22" s="220"/>
      <c r="V22" s="221"/>
      <c r="W22" s="938" t="s">
        <v>434</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568</v>
      </c>
      <c r="H23" s="989"/>
      <c r="I23" s="989"/>
      <c r="J23" s="989"/>
      <c r="K23" s="989"/>
      <c r="L23" s="989"/>
      <c r="M23" s="989"/>
      <c r="N23" s="989"/>
      <c r="O23" s="990"/>
      <c r="P23" s="922">
        <v>1</v>
      </c>
      <c r="Q23" s="923"/>
      <c r="R23" s="923"/>
      <c r="S23" s="923"/>
      <c r="T23" s="923"/>
      <c r="U23" s="923"/>
      <c r="V23" s="939"/>
      <c r="W23" s="922">
        <v>1</v>
      </c>
      <c r="X23" s="923"/>
      <c r="Y23" s="923"/>
      <c r="Z23" s="923"/>
      <c r="AA23" s="923"/>
      <c r="AB23" s="923"/>
      <c r="AC23" s="939"/>
      <c r="AD23" s="959" t="s">
        <v>638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60">
        <f>AK13</f>
        <v>1</v>
      </c>
      <c r="Q29" s="661"/>
      <c r="R29" s="661"/>
      <c r="S29" s="661"/>
      <c r="T29" s="661"/>
      <c r="U29" s="661"/>
      <c r="V29" s="662"/>
      <c r="W29" s="970">
        <f>AR13</f>
        <v>1</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396</v>
      </c>
      <c r="AF30" s="862"/>
      <c r="AG30" s="862"/>
      <c r="AH30" s="863"/>
      <c r="AI30" s="861" t="s">
        <v>418</v>
      </c>
      <c r="AJ30" s="862"/>
      <c r="AK30" s="862"/>
      <c r="AL30" s="863"/>
      <c r="AM30" s="918" t="s">
        <v>423</v>
      </c>
      <c r="AN30" s="918"/>
      <c r="AO30" s="918"/>
      <c r="AP30" s="861"/>
      <c r="AQ30" s="770" t="s">
        <v>235</v>
      </c>
      <c r="AR30" s="771"/>
      <c r="AS30" s="771"/>
      <c r="AT30" s="772"/>
      <c r="AU30" s="777" t="s">
        <v>134</v>
      </c>
      <c r="AV30" s="777"/>
      <c r="AW30" s="777"/>
      <c r="AX30" s="91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customHeight="1">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634</v>
      </c>
      <c r="AC32" s="464"/>
      <c r="AD32" s="464"/>
      <c r="AE32" s="216">
        <v>31.5</v>
      </c>
      <c r="AF32" s="217"/>
      <c r="AG32" s="217"/>
      <c r="AH32" s="217"/>
      <c r="AI32" s="216">
        <v>42.2</v>
      </c>
      <c r="AJ32" s="217"/>
      <c r="AK32" s="217"/>
      <c r="AL32" s="217"/>
      <c r="AM32" s="216">
        <v>45.9</v>
      </c>
      <c r="AN32" s="217"/>
      <c r="AO32" s="217"/>
      <c r="AP32" s="217"/>
      <c r="AQ32" s="340"/>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634</v>
      </c>
      <c r="AC33" s="526"/>
      <c r="AD33" s="526"/>
      <c r="AE33" s="216">
        <v>21.7</v>
      </c>
      <c r="AF33" s="217"/>
      <c r="AG33" s="217"/>
      <c r="AH33" s="217"/>
      <c r="AI33" s="216">
        <v>31.5</v>
      </c>
      <c r="AJ33" s="217"/>
      <c r="AK33" s="217"/>
      <c r="AL33" s="217"/>
      <c r="AM33" s="216">
        <v>42.2</v>
      </c>
      <c r="AN33" s="217"/>
      <c r="AO33" s="217"/>
      <c r="AP33" s="217"/>
      <c r="AQ33" s="340"/>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145.19999999999999</v>
      </c>
      <c r="AF34" s="217"/>
      <c r="AG34" s="217"/>
      <c r="AH34" s="217"/>
      <c r="AI34" s="216">
        <v>134</v>
      </c>
      <c r="AJ34" s="217"/>
      <c r="AK34" s="217"/>
      <c r="AL34" s="217"/>
      <c r="AM34" s="216">
        <v>109</v>
      </c>
      <c r="AN34" s="217"/>
      <c r="AO34" s="217"/>
      <c r="AP34" s="217"/>
      <c r="AQ34" s="340"/>
      <c r="AR34" s="206"/>
      <c r="AS34" s="206"/>
      <c r="AT34" s="341"/>
      <c r="AU34" s="217"/>
      <c r="AV34" s="217"/>
      <c r="AW34" s="217"/>
      <c r="AX34" s="219"/>
    </row>
    <row r="35" spans="1:50" ht="23.25" customHeight="1">
      <c r="A35" s="224" t="s">
        <v>384</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3"/>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3"/>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7" t="s">
        <v>134</v>
      </c>
      <c r="AV51" s="927"/>
      <c r="AW51" s="927"/>
      <c r="AX51" s="928"/>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7" t="s">
        <v>134</v>
      </c>
      <c r="AV58" s="927"/>
      <c r="AW58" s="927"/>
      <c r="AX58" s="928"/>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c r="A101" s="425"/>
      <c r="B101" s="426"/>
      <c r="C101" s="426"/>
      <c r="D101" s="426"/>
      <c r="E101" s="426"/>
      <c r="F101" s="427"/>
      <c r="G101" s="104" t="s">
        <v>572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573</v>
      </c>
      <c r="AC101" s="464"/>
      <c r="AD101" s="464"/>
      <c r="AE101" s="216">
        <v>1000</v>
      </c>
      <c r="AF101" s="217"/>
      <c r="AG101" s="217"/>
      <c r="AH101" s="218"/>
      <c r="AI101" s="216">
        <v>0</v>
      </c>
      <c r="AJ101" s="217"/>
      <c r="AK101" s="217"/>
      <c r="AL101" s="218"/>
      <c r="AM101" s="216">
        <v>0</v>
      </c>
      <c r="AN101" s="217"/>
      <c r="AO101" s="217"/>
      <c r="AP101" s="218"/>
      <c r="AQ101" s="216" t="s">
        <v>575</v>
      </c>
      <c r="AR101" s="217"/>
      <c r="AS101" s="217"/>
      <c r="AT101" s="218"/>
      <c r="AU101" s="216" t="s">
        <v>575</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v>15000</v>
      </c>
      <c r="AF102" s="421"/>
      <c r="AG102" s="421"/>
      <c r="AH102" s="421"/>
      <c r="AI102" s="421">
        <v>2000</v>
      </c>
      <c r="AJ102" s="421"/>
      <c r="AK102" s="421"/>
      <c r="AL102" s="421"/>
      <c r="AM102" s="421">
        <v>100</v>
      </c>
      <c r="AN102" s="421"/>
      <c r="AO102" s="421"/>
      <c r="AP102" s="421"/>
      <c r="AQ102" s="216" t="s">
        <v>575</v>
      </c>
      <c r="AR102" s="217"/>
      <c r="AS102" s="217"/>
      <c r="AT102" s="218"/>
      <c r="AU102" s="216" t="s">
        <v>575</v>
      </c>
      <c r="AV102" s="217"/>
      <c r="AW102" s="217"/>
      <c r="AX102" s="218"/>
    </row>
    <row r="103" spans="1:60" ht="31.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c r="A104" s="425"/>
      <c r="B104" s="426"/>
      <c r="C104" s="426"/>
      <c r="D104" s="426"/>
      <c r="E104" s="426"/>
      <c r="F104" s="427"/>
      <c r="G104" s="104" t="s">
        <v>576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574</v>
      </c>
      <c r="AC104" s="549"/>
      <c r="AD104" s="550"/>
      <c r="AE104" s="216">
        <v>1000</v>
      </c>
      <c r="AF104" s="217"/>
      <c r="AG104" s="217"/>
      <c r="AH104" s="218"/>
      <c r="AI104" s="216">
        <v>0</v>
      </c>
      <c r="AJ104" s="217"/>
      <c r="AK104" s="217"/>
      <c r="AL104" s="218"/>
      <c r="AM104" s="216" t="s">
        <v>575</v>
      </c>
      <c r="AN104" s="217"/>
      <c r="AO104" s="217"/>
      <c r="AP104" s="218"/>
      <c r="AQ104" s="216" t="s">
        <v>575</v>
      </c>
      <c r="AR104" s="217"/>
      <c r="AS104" s="217"/>
      <c r="AT104" s="218"/>
      <c r="AU104" s="216" t="s">
        <v>575</v>
      </c>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574</v>
      </c>
      <c r="AC105" s="472"/>
      <c r="AD105" s="473"/>
      <c r="AE105" s="421">
        <v>2000</v>
      </c>
      <c r="AF105" s="421"/>
      <c r="AG105" s="421"/>
      <c r="AH105" s="421"/>
      <c r="AI105" s="421">
        <v>0</v>
      </c>
      <c r="AJ105" s="421"/>
      <c r="AK105" s="421"/>
      <c r="AL105" s="421"/>
      <c r="AM105" s="216" t="s">
        <v>575</v>
      </c>
      <c r="AN105" s="217"/>
      <c r="AO105" s="217"/>
      <c r="AP105" s="218"/>
      <c r="AQ105" s="216" t="s">
        <v>575</v>
      </c>
      <c r="AR105" s="217"/>
      <c r="AS105" s="217"/>
      <c r="AT105" s="218"/>
      <c r="AU105" s="216" t="s">
        <v>575</v>
      </c>
      <c r="AV105" s="217"/>
      <c r="AW105" s="217"/>
      <c r="AX105" s="218"/>
    </row>
    <row r="106" spans="1:60" ht="31.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c r="A107" s="425"/>
      <c r="B107" s="426"/>
      <c r="C107" s="426"/>
      <c r="D107" s="426"/>
      <c r="E107" s="426"/>
      <c r="F107" s="427"/>
      <c r="G107" s="104" t="s">
        <v>577</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578</v>
      </c>
      <c r="AC107" s="549"/>
      <c r="AD107" s="550"/>
      <c r="AE107" s="421" t="s">
        <v>579</v>
      </c>
      <c r="AF107" s="421"/>
      <c r="AG107" s="421"/>
      <c r="AH107" s="421"/>
      <c r="AI107" s="421">
        <v>700</v>
      </c>
      <c r="AJ107" s="421"/>
      <c r="AK107" s="421"/>
      <c r="AL107" s="421"/>
      <c r="AM107" s="421" t="s">
        <v>575</v>
      </c>
      <c r="AN107" s="421"/>
      <c r="AO107" s="421"/>
      <c r="AP107" s="421"/>
      <c r="AQ107" s="216" t="s">
        <v>575</v>
      </c>
      <c r="AR107" s="217"/>
      <c r="AS107" s="217"/>
      <c r="AT107" s="218"/>
      <c r="AU107" s="216" t="s">
        <v>575</v>
      </c>
      <c r="AV107" s="217"/>
      <c r="AW107" s="217"/>
      <c r="AX107" s="218"/>
    </row>
    <row r="108" spans="1:60" ht="23.25"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578</v>
      </c>
      <c r="AC108" s="472"/>
      <c r="AD108" s="473"/>
      <c r="AE108" s="421" t="s">
        <v>575</v>
      </c>
      <c r="AF108" s="421"/>
      <c r="AG108" s="421"/>
      <c r="AH108" s="421"/>
      <c r="AI108" s="421">
        <v>0</v>
      </c>
      <c r="AJ108" s="421"/>
      <c r="AK108" s="421"/>
      <c r="AL108" s="421"/>
      <c r="AM108" s="421" t="s">
        <v>575</v>
      </c>
      <c r="AN108" s="421"/>
      <c r="AO108" s="421"/>
      <c r="AP108" s="421"/>
      <c r="AQ108" s="216" t="s">
        <v>580</v>
      </c>
      <c r="AR108" s="217"/>
      <c r="AS108" s="217"/>
      <c r="AT108" s="218"/>
      <c r="AU108" s="271" t="s">
        <v>575</v>
      </c>
      <c r="AV108" s="272"/>
      <c r="AW108" s="272"/>
      <c r="AX108" s="317"/>
    </row>
    <row r="109" spans="1:60" ht="31.5"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customHeight="1">
      <c r="A110" s="425"/>
      <c r="B110" s="426"/>
      <c r="C110" s="426"/>
      <c r="D110" s="426"/>
      <c r="E110" s="426"/>
      <c r="F110" s="427"/>
      <c r="G110" s="104" t="s">
        <v>581</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582</v>
      </c>
      <c r="AC110" s="549"/>
      <c r="AD110" s="550"/>
      <c r="AE110" s="421" t="s">
        <v>575</v>
      </c>
      <c r="AF110" s="421"/>
      <c r="AG110" s="421"/>
      <c r="AH110" s="421"/>
      <c r="AI110" s="421" t="s">
        <v>575</v>
      </c>
      <c r="AJ110" s="421"/>
      <c r="AK110" s="421"/>
      <c r="AL110" s="421"/>
      <c r="AM110" s="421">
        <v>1</v>
      </c>
      <c r="AN110" s="421"/>
      <c r="AO110" s="421"/>
      <c r="AP110" s="421"/>
      <c r="AQ110" s="216" t="s">
        <v>580</v>
      </c>
      <c r="AR110" s="217"/>
      <c r="AS110" s="217"/>
      <c r="AT110" s="218"/>
      <c r="AU110" s="216" t="s">
        <v>575</v>
      </c>
      <c r="AV110" s="217"/>
      <c r="AW110" s="217"/>
      <c r="AX110" s="218"/>
    </row>
    <row r="111" spans="1:60" ht="23.25"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582</v>
      </c>
      <c r="AC111" s="472"/>
      <c r="AD111" s="473"/>
      <c r="AE111" s="421" t="s">
        <v>575</v>
      </c>
      <c r="AF111" s="421"/>
      <c r="AG111" s="421"/>
      <c r="AH111" s="421"/>
      <c r="AI111" s="421" t="s">
        <v>575</v>
      </c>
      <c r="AJ111" s="421"/>
      <c r="AK111" s="421"/>
      <c r="AL111" s="421"/>
      <c r="AM111" s="421">
        <v>0</v>
      </c>
      <c r="AN111" s="421"/>
      <c r="AO111" s="421"/>
      <c r="AP111" s="421"/>
      <c r="AQ111" s="216" t="s">
        <v>583</v>
      </c>
      <c r="AR111" s="217"/>
      <c r="AS111" s="217"/>
      <c r="AT111" s="218"/>
      <c r="AU111" s="271" t="s">
        <v>575</v>
      </c>
      <c r="AV111" s="272"/>
      <c r="AW111" s="272"/>
      <c r="AX111" s="317"/>
    </row>
    <row r="112" spans="1:60" ht="31.5"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customHeight="1">
      <c r="A113" s="425"/>
      <c r="B113" s="426"/>
      <c r="C113" s="426"/>
      <c r="D113" s="426"/>
      <c r="E113" s="426"/>
      <c r="F113" s="427"/>
      <c r="G113" s="104" t="s">
        <v>584</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578</v>
      </c>
      <c r="AC113" s="549"/>
      <c r="AD113" s="550"/>
      <c r="AE113" s="421" t="s">
        <v>575</v>
      </c>
      <c r="AF113" s="421"/>
      <c r="AG113" s="421"/>
      <c r="AH113" s="421"/>
      <c r="AI113" s="421" t="s">
        <v>585</v>
      </c>
      <c r="AJ113" s="421"/>
      <c r="AK113" s="421"/>
      <c r="AL113" s="421"/>
      <c r="AM113" s="421" t="s">
        <v>575</v>
      </c>
      <c r="AN113" s="421"/>
      <c r="AO113" s="421"/>
      <c r="AP113" s="421"/>
      <c r="AQ113" s="216"/>
      <c r="AR113" s="217"/>
      <c r="AS113" s="217"/>
      <c r="AT113" s="218"/>
      <c r="AU113" s="216"/>
      <c r="AV113" s="217"/>
      <c r="AW113" s="217"/>
      <c r="AX113" s="218"/>
    </row>
    <row r="114" spans="1:50" ht="23.25"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578</v>
      </c>
      <c r="AC114" s="472"/>
      <c r="AD114" s="473"/>
      <c r="AE114" s="421" t="s">
        <v>575</v>
      </c>
      <c r="AF114" s="421"/>
      <c r="AG114" s="421"/>
      <c r="AH114" s="421"/>
      <c r="AI114" s="421" t="s">
        <v>575</v>
      </c>
      <c r="AJ114" s="421"/>
      <c r="AK114" s="421"/>
      <c r="AL114" s="421"/>
      <c r="AM114" s="421" t="s">
        <v>575</v>
      </c>
      <c r="AN114" s="421"/>
      <c r="AO114" s="421"/>
      <c r="AP114" s="421"/>
      <c r="AQ114" s="216">
        <v>70</v>
      </c>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4" t="s">
        <v>438</v>
      </c>
      <c r="AR115" s="595"/>
      <c r="AS115" s="595"/>
      <c r="AT115" s="595"/>
      <c r="AU115" s="595"/>
      <c r="AV115" s="595"/>
      <c r="AW115" s="595"/>
      <c r="AX115" s="596"/>
    </row>
    <row r="116" spans="1:50" ht="23.25" customHeight="1">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533</v>
      </c>
      <c r="AF116" s="421"/>
      <c r="AG116" s="421"/>
      <c r="AH116" s="421"/>
      <c r="AI116" s="421" t="s">
        <v>575</v>
      </c>
      <c r="AJ116" s="421"/>
      <c r="AK116" s="421"/>
      <c r="AL116" s="421"/>
      <c r="AM116" s="421" t="s">
        <v>575</v>
      </c>
      <c r="AN116" s="421"/>
      <c r="AO116" s="421"/>
      <c r="AP116" s="421"/>
      <c r="AQ116" s="216" t="s">
        <v>575</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54" t="s">
        <v>589</v>
      </c>
      <c r="AF117" s="554"/>
      <c r="AG117" s="554"/>
      <c r="AH117" s="554"/>
      <c r="AI117" s="591" t="s">
        <v>567</v>
      </c>
      <c r="AJ117" s="592"/>
      <c r="AK117" s="592"/>
      <c r="AL117" s="593"/>
      <c r="AM117" s="554" t="s">
        <v>575</v>
      </c>
      <c r="AN117" s="554"/>
      <c r="AO117" s="554"/>
      <c r="AP117" s="554"/>
      <c r="AQ117" s="554" t="s">
        <v>575</v>
      </c>
      <c r="AR117" s="554"/>
      <c r="AS117" s="554"/>
      <c r="AT117" s="554"/>
      <c r="AU117" s="554"/>
      <c r="AV117" s="554"/>
      <c r="AW117" s="554"/>
      <c r="AX117" s="555"/>
    </row>
    <row r="118" spans="1:50" ht="23.25"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4" t="s">
        <v>438</v>
      </c>
      <c r="AR118" s="595"/>
      <c r="AS118" s="595"/>
      <c r="AT118" s="595"/>
      <c r="AU118" s="595"/>
      <c r="AV118" s="595"/>
      <c r="AW118" s="595"/>
      <c r="AX118" s="596"/>
    </row>
    <row r="119" spans="1:50" ht="23.25" customHeight="1">
      <c r="A119" s="442"/>
      <c r="B119" s="443"/>
      <c r="C119" s="443"/>
      <c r="D119" s="443"/>
      <c r="E119" s="443"/>
      <c r="F119" s="444"/>
      <c r="G119" s="393" t="s">
        <v>590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587</v>
      </c>
      <c r="AC119" s="466"/>
      <c r="AD119" s="467"/>
      <c r="AE119" s="421" t="s">
        <v>575</v>
      </c>
      <c r="AF119" s="421"/>
      <c r="AG119" s="421"/>
      <c r="AH119" s="421"/>
      <c r="AI119" s="421">
        <v>230</v>
      </c>
      <c r="AJ119" s="421"/>
      <c r="AK119" s="421"/>
      <c r="AL119" s="421"/>
      <c r="AM119" s="421" t="s">
        <v>575</v>
      </c>
      <c r="AN119" s="421"/>
      <c r="AO119" s="421"/>
      <c r="AP119" s="421"/>
      <c r="AQ119" s="421" t="s">
        <v>575</v>
      </c>
      <c r="AR119" s="421"/>
      <c r="AS119" s="421"/>
      <c r="AT119" s="421"/>
      <c r="AU119" s="421"/>
      <c r="AV119" s="421"/>
      <c r="AW119" s="421"/>
      <c r="AX119" s="553"/>
    </row>
    <row r="120" spans="1:50" ht="46.5"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591</v>
      </c>
      <c r="AC120" s="476"/>
      <c r="AD120" s="477"/>
      <c r="AE120" s="554" t="s">
        <v>567</v>
      </c>
      <c r="AF120" s="554"/>
      <c r="AG120" s="554"/>
      <c r="AH120" s="554"/>
      <c r="AI120" s="554" t="s">
        <v>592</v>
      </c>
      <c r="AJ120" s="554"/>
      <c r="AK120" s="554"/>
      <c r="AL120" s="554"/>
      <c r="AM120" s="554" t="s">
        <v>575</v>
      </c>
      <c r="AN120" s="554"/>
      <c r="AO120" s="554"/>
      <c r="AP120" s="554"/>
      <c r="AQ120" s="554" t="s">
        <v>575</v>
      </c>
      <c r="AR120" s="554"/>
      <c r="AS120" s="554"/>
      <c r="AT120" s="554"/>
      <c r="AU120" s="554"/>
      <c r="AV120" s="554"/>
      <c r="AW120" s="554"/>
      <c r="AX120" s="555"/>
    </row>
    <row r="121" spans="1:50" ht="23.25"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4" t="s">
        <v>438</v>
      </c>
      <c r="AR121" s="595"/>
      <c r="AS121" s="595"/>
      <c r="AT121" s="595"/>
      <c r="AU121" s="595"/>
      <c r="AV121" s="595"/>
      <c r="AW121" s="595"/>
      <c r="AX121" s="596"/>
    </row>
    <row r="122" spans="1:50" ht="23.25" customHeight="1">
      <c r="A122" s="442"/>
      <c r="B122" s="443"/>
      <c r="C122" s="443"/>
      <c r="D122" s="443"/>
      <c r="E122" s="443"/>
      <c r="F122" s="444"/>
      <c r="G122" s="393" t="s">
        <v>593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587</v>
      </c>
      <c r="AC122" s="466"/>
      <c r="AD122" s="467"/>
      <c r="AE122" s="421" t="s">
        <v>575</v>
      </c>
      <c r="AF122" s="421"/>
      <c r="AG122" s="421"/>
      <c r="AH122" s="421"/>
      <c r="AI122" s="421" t="s">
        <v>575</v>
      </c>
      <c r="AJ122" s="421"/>
      <c r="AK122" s="421"/>
      <c r="AL122" s="421"/>
      <c r="AM122" s="421">
        <v>560560</v>
      </c>
      <c r="AN122" s="421"/>
      <c r="AO122" s="421"/>
      <c r="AP122" s="421"/>
      <c r="AQ122" s="421" t="s">
        <v>575</v>
      </c>
      <c r="AR122" s="421"/>
      <c r="AS122" s="421"/>
      <c r="AT122" s="421"/>
      <c r="AU122" s="421"/>
      <c r="AV122" s="421"/>
      <c r="AW122" s="421"/>
      <c r="AX122" s="553"/>
    </row>
    <row r="123" spans="1:50" ht="46.5"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594</v>
      </c>
      <c r="AC123" s="476"/>
      <c r="AD123" s="477"/>
      <c r="AE123" s="554" t="s">
        <v>575</v>
      </c>
      <c r="AF123" s="554"/>
      <c r="AG123" s="554"/>
      <c r="AH123" s="554"/>
      <c r="AI123" s="554" t="s">
        <v>575</v>
      </c>
      <c r="AJ123" s="554"/>
      <c r="AK123" s="554"/>
      <c r="AL123" s="554"/>
      <c r="AM123" s="554" t="s">
        <v>595</v>
      </c>
      <c r="AN123" s="554"/>
      <c r="AO123" s="554"/>
      <c r="AP123" s="554"/>
      <c r="AQ123" s="554" t="s">
        <v>580</v>
      </c>
      <c r="AR123" s="554"/>
      <c r="AS123" s="554"/>
      <c r="AT123" s="554"/>
      <c r="AU123" s="554"/>
      <c r="AV123" s="554"/>
      <c r="AW123" s="554"/>
      <c r="AX123" s="555"/>
    </row>
    <row r="124" spans="1:50" ht="23.25"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4" t="s">
        <v>438</v>
      </c>
      <c r="AR124" s="595"/>
      <c r="AS124" s="595"/>
      <c r="AT124" s="595"/>
      <c r="AU124" s="595"/>
      <c r="AV124" s="595"/>
      <c r="AW124" s="595"/>
      <c r="AX124" s="596"/>
    </row>
    <row r="125" spans="1:50" ht="23.25" customHeight="1">
      <c r="A125" s="442"/>
      <c r="B125" s="443"/>
      <c r="C125" s="443"/>
      <c r="D125" s="443"/>
      <c r="E125" s="443"/>
      <c r="F125" s="444"/>
      <c r="G125" s="393" t="s">
        <v>596</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t="s">
        <v>587</v>
      </c>
      <c r="AC125" s="466"/>
      <c r="AD125" s="467"/>
      <c r="AE125" s="421" t="s">
        <v>580</v>
      </c>
      <c r="AF125" s="421"/>
      <c r="AG125" s="421"/>
      <c r="AH125" s="421"/>
      <c r="AI125" s="421" t="s">
        <v>575</v>
      </c>
      <c r="AJ125" s="421"/>
      <c r="AK125" s="421"/>
      <c r="AL125" s="421"/>
      <c r="AM125" s="421" t="s">
        <v>575</v>
      </c>
      <c r="AN125" s="421"/>
      <c r="AO125" s="421"/>
      <c r="AP125" s="421"/>
      <c r="AQ125" s="421"/>
      <c r="AR125" s="421"/>
      <c r="AS125" s="421"/>
      <c r="AT125" s="421"/>
      <c r="AU125" s="421"/>
      <c r="AV125" s="421"/>
      <c r="AW125" s="421"/>
      <c r="AX125" s="553"/>
    </row>
    <row r="126" spans="1:50" ht="46.5"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597</v>
      </c>
      <c r="AC126" s="476"/>
      <c r="AD126" s="477"/>
      <c r="AE126" s="554" t="s">
        <v>575</v>
      </c>
      <c r="AF126" s="554"/>
      <c r="AG126" s="554"/>
      <c r="AH126" s="554"/>
      <c r="AI126" s="554" t="s">
        <v>575</v>
      </c>
      <c r="AJ126" s="554"/>
      <c r="AK126" s="554"/>
      <c r="AL126" s="554"/>
      <c r="AM126" s="554" t="s">
        <v>575</v>
      </c>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396</v>
      </c>
      <c r="AF127" s="419"/>
      <c r="AG127" s="419"/>
      <c r="AH127" s="420"/>
      <c r="AI127" s="418" t="s">
        <v>394</v>
      </c>
      <c r="AJ127" s="419"/>
      <c r="AK127" s="419"/>
      <c r="AL127" s="420"/>
      <c r="AM127" s="418" t="s">
        <v>423</v>
      </c>
      <c r="AN127" s="419"/>
      <c r="AO127" s="419"/>
      <c r="AP127" s="420"/>
      <c r="AQ127" s="594" t="s">
        <v>438</v>
      </c>
      <c r="AR127" s="595"/>
      <c r="AS127" s="595"/>
      <c r="AT127" s="595"/>
      <c r="AU127" s="595"/>
      <c r="AV127" s="595"/>
      <c r="AW127" s="595"/>
      <c r="AX127" s="596"/>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411</v>
      </c>
      <c r="B130" s="184"/>
      <c r="C130" s="183" t="s">
        <v>239</v>
      </c>
      <c r="D130" s="184"/>
      <c r="E130" s="168" t="s">
        <v>268</v>
      </c>
      <c r="F130" s="169"/>
      <c r="G130" s="170" t="s">
        <v>598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600</v>
      </c>
      <c r="H154" s="104"/>
      <c r="I154" s="104"/>
      <c r="J154" s="104"/>
      <c r="K154" s="104"/>
      <c r="L154" s="104"/>
      <c r="M154" s="104"/>
      <c r="N154" s="104"/>
      <c r="O154" s="104"/>
      <c r="P154" s="105"/>
      <c r="Q154" s="124" t="s">
        <v>601</v>
      </c>
      <c r="R154" s="104"/>
      <c r="S154" s="104"/>
      <c r="T154" s="104"/>
      <c r="U154" s="104"/>
      <c r="V154" s="104"/>
      <c r="W154" s="104"/>
      <c r="X154" s="104"/>
      <c r="Y154" s="104"/>
      <c r="Z154" s="104"/>
      <c r="AA154" s="291"/>
      <c r="AB154" s="140"/>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426</v>
      </c>
      <c r="D430" s="934"/>
      <c r="E430" s="173" t="s">
        <v>404</v>
      </c>
      <c r="F430" s="901"/>
      <c r="G430" s="902" t="s">
        <v>255</v>
      </c>
      <c r="H430" s="122"/>
      <c r="I430" s="122"/>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565</v>
      </c>
      <c r="AE703" s="327"/>
      <c r="AF703" s="666"/>
      <c r="AG703" s="100" t="s">
        <v>610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10" t="s">
        <v>565</v>
      </c>
      <c r="AE704" s="811"/>
      <c r="AF704" s="812"/>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565</v>
      </c>
      <c r="AE705" s="718"/>
      <c r="AF705" s="718"/>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605</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632</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565</v>
      </c>
      <c r="AE708" s="608"/>
      <c r="AF708" s="608"/>
      <c r="AG708" s="745" t="s">
        <v>612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606</v>
      </c>
      <c r="AE710" s="327"/>
      <c r="AF710" s="327"/>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565</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606</v>
      </c>
      <c r="AE712" s="786"/>
      <c r="AF712" s="786"/>
      <c r="AG712" s="813" t="s">
        <v>603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606</v>
      </c>
      <c r="AE713" s="327"/>
      <c r="AF713" s="666"/>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565</v>
      </c>
      <c r="AE714" s="811"/>
      <c r="AF714" s="812"/>
      <c r="AG714" s="739" t="s">
        <v>614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615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00" t="s">
        <v>616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t="s">
        <v>561</v>
      </c>
      <c r="D721" s="295"/>
      <c r="E721" s="295"/>
      <c r="F721" s="296"/>
      <c r="G721" s="285"/>
      <c r="H721" s="286"/>
      <c r="I721" s="82" t="str">
        <f>IF(OR(G721="　", G721=""), "", "-")</f>
        <v/>
      </c>
      <c r="J721" s="289">
        <v>9</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5"/>
      <c r="C726" s="818" t="s">
        <v>53</v>
      </c>
      <c r="D726" s="840"/>
      <c r="E726" s="840"/>
      <c r="F726" s="841"/>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6"/>
      <c r="B727" s="807"/>
      <c r="C727" s="751" t="s">
        <v>57</v>
      </c>
      <c r="D727" s="752"/>
      <c r="E727" s="752"/>
      <c r="F727" s="753"/>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635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138</v>
      </c>
      <c r="B731" s="803"/>
      <c r="C731" s="803"/>
      <c r="D731" s="803"/>
      <c r="E731" s="804"/>
      <c r="F731" s="732" t="s">
        <v>636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138</v>
      </c>
      <c r="B733" s="677"/>
      <c r="C733" s="677"/>
      <c r="D733" s="677"/>
      <c r="E733" s="678"/>
      <c r="F733" s="640" t="s">
        <v>637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1" t="s">
        <v>407</v>
      </c>
      <c r="B737" s="209"/>
      <c r="C737" s="209"/>
      <c r="D737" s="210"/>
      <c r="E737" s="992"/>
      <c r="F737" s="992"/>
      <c r="G737" s="992"/>
      <c r="H737" s="992"/>
      <c r="I737" s="992"/>
      <c r="J737" s="992"/>
      <c r="K737" s="992"/>
      <c r="L737" s="992"/>
      <c r="M737" s="992"/>
      <c r="N737" s="365" t="s">
        <v>402</v>
      </c>
      <c r="O737" s="365"/>
      <c r="P737" s="365"/>
      <c r="Q737" s="365"/>
      <c r="R737" s="992"/>
      <c r="S737" s="992"/>
      <c r="T737" s="992"/>
      <c r="U737" s="992"/>
      <c r="V737" s="992"/>
      <c r="W737" s="992"/>
      <c r="X737" s="992"/>
      <c r="Y737" s="992"/>
      <c r="Z737" s="992"/>
      <c r="AA737" s="365" t="s">
        <v>401</v>
      </c>
      <c r="AB737" s="365"/>
      <c r="AC737" s="365"/>
      <c r="AD737" s="365"/>
      <c r="AE737" s="992"/>
      <c r="AF737" s="992"/>
      <c r="AG737" s="992"/>
      <c r="AH737" s="992"/>
      <c r="AI737" s="992"/>
      <c r="AJ737" s="992"/>
      <c r="AK737" s="992"/>
      <c r="AL737" s="992"/>
      <c r="AM737" s="992"/>
      <c r="AN737" s="365" t="s">
        <v>400</v>
      </c>
      <c r="AO737" s="365"/>
      <c r="AP737" s="365"/>
      <c r="AQ737" s="365"/>
      <c r="AR737" s="998"/>
      <c r="AS737" s="999"/>
      <c r="AT737" s="999"/>
      <c r="AU737" s="999"/>
      <c r="AV737" s="999"/>
      <c r="AW737" s="999"/>
      <c r="AX737" s="1000"/>
      <c r="AY737" s="88"/>
      <c r="AZ737" s="88"/>
    </row>
    <row r="738" spans="1:52" ht="24.75" customHeight="1">
      <c r="A738" s="991" t="s">
        <v>399</v>
      </c>
      <c r="B738" s="209"/>
      <c r="C738" s="209"/>
      <c r="D738" s="210"/>
      <c r="E738" s="992"/>
      <c r="F738" s="992"/>
      <c r="G738" s="992"/>
      <c r="H738" s="992"/>
      <c r="I738" s="992"/>
      <c r="J738" s="992"/>
      <c r="K738" s="992"/>
      <c r="L738" s="992"/>
      <c r="M738" s="992"/>
      <c r="N738" s="365" t="s">
        <v>398</v>
      </c>
      <c r="O738" s="365"/>
      <c r="P738" s="365"/>
      <c r="Q738" s="365"/>
      <c r="R738" s="992" t="s">
        <v>620</v>
      </c>
      <c r="S738" s="992"/>
      <c r="T738" s="992"/>
      <c r="U738" s="992"/>
      <c r="V738" s="992"/>
      <c r="W738" s="992"/>
      <c r="X738" s="992"/>
      <c r="Y738" s="992"/>
      <c r="Z738" s="992"/>
      <c r="AA738" s="365" t="s">
        <v>397</v>
      </c>
      <c r="AB738" s="365"/>
      <c r="AC738" s="365"/>
      <c r="AD738" s="365"/>
      <c r="AE738" s="992" t="s">
        <v>621</v>
      </c>
      <c r="AF738" s="992"/>
      <c r="AG738" s="992"/>
      <c r="AH738" s="992"/>
      <c r="AI738" s="992"/>
      <c r="AJ738" s="992"/>
      <c r="AK738" s="992"/>
      <c r="AL738" s="992"/>
      <c r="AM738" s="992"/>
      <c r="AN738" s="365" t="s">
        <v>396</v>
      </c>
      <c r="AO738" s="365"/>
      <c r="AP738" s="365"/>
      <c r="AQ738" s="365"/>
      <c r="AR738" s="998" t="s">
        <v>622</v>
      </c>
      <c r="AS738" s="999"/>
      <c r="AT738" s="999"/>
      <c r="AU738" s="999"/>
      <c r="AV738" s="999"/>
      <c r="AW738" s="999"/>
      <c r="AX738" s="1000"/>
    </row>
    <row r="739" spans="1:52" ht="24.75" customHeight="1">
      <c r="A739" s="991" t="s">
        <v>395</v>
      </c>
      <c r="B739" s="209"/>
      <c r="C739" s="209"/>
      <c r="D739" s="210"/>
      <c r="E739" s="992" t="s">
        <v>623</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419</v>
      </c>
      <c r="B740" s="974"/>
      <c r="C740" s="974"/>
      <c r="D740" s="975"/>
      <c r="E740" s="976" t="s">
        <v>561</v>
      </c>
      <c r="F740" s="977"/>
      <c r="G740" s="977"/>
      <c r="H740" s="92" t="str">
        <f>IF(E740="", "", "(")</f>
        <v>(</v>
      </c>
      <c r="I740" s="977"/>
      <c r="J740" s="977"/>
      <c r="K740" s="92" t="str">
        <f>IF(OR(I740="　", I740=""), "", "-")</f>
        <v/>
      </c>
      <c r="L740" s="978">
        <v>6</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390</v>
      </c>
      <c r="B780" s="632"/>
      <c r="C780" s="632"/>
      <c r="D780" s="632"/>
      <c r="E780" s="632"/>
      <c r="F780" s="633"/>
      <c r="G780" s="598" t="s">
        <v>364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365</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568</v>
      </c>
      <c r="H782" s="674"/>
      <c r="I782" s="674"/>
      <c r="J782" s="674"/>
      <c r="K782" s="675"/>
      <c r="L782" s="667" t="s">
        <v>625</v>
      </c>
      <c r="M782" s="668"/>
      <c r="N782" s="668"/>
      <c r="O782" s="668"/>
      <c r="P782" s="668"/>
      <c r="Q782" s="668"/>
      <c r="R782" s="668"/>
      <c r="S782" s="668"/>
      <c r="T782" s="668"/>
      <c r="U782" s="668"/>
      <c r="V782" s="668"/>
      <c r="W782" s="668"/>
      <c r="X782" s="669"/>
      <c r="Y782" s="388">
        <v>0.5</v>
      </c>
      <c r="Z782" s="389"/>
      <c r="AA782" s="389"/>
      <c r="AB782" s="808"/>
      <c r="AC782" s="673" t="s">
        <v>568</v>
      </c>
      <c r="AD782" s="674"/>
      <c r="AE782" s="674"/>
      <c r="AF782" s="674"/>
      <c r="AG782" s="675"/>
      <c r="AH782" s="667" t="s">
        <v>626</v>
      </c>
      <c r="AI782" s="668"/>
      <c r="AJ782" s="668"/>
      <c r="AK782" s="668"/>
      <c r="AL782" s="668"/>
      <c r="AM782" s="668"/>
      <c r="AN782" s="668"/>
      <c r="AO782" s="668"/>
      <c r="AP782" s="668"/>
      <c r="AQ782" s="668"/>
      <c r="AR782" s="668"/>
      <c r="AS782" s="668"/>
      <c r="AT782" s="669"/>
      <c r="AU782" s="388">
        <v>0.1</v>
      </c>
      <c r="AV782" s="389"/>
      <c r="AW782" s="389"/>
      <c r="AX782" s="390"/>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0.5</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0.1</v>
      </c>
      <c r="AV792" s="835"/>
      <c r="AW792" s="835"/>
      <c r="AX792" s="837"/>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624</v>
      </c>
      <c r="D838" s="347"/>
      <c r="E838" s="347"/>
      <c r="F838" s="347"/>
      <c r="G838" s="347"/>
      <c r="H838" s="347"/>
      <c r="I838" s="347"/>
      <c r="J838" s="348">
        <v>5010001009308</v>
      </c>
      <c r="K838" s="349"/>
      <c r="L838" s="349"/>
      <c r="M838" s="349"/>
      <c r="N838" s="349"/>
      <c r="O838" s="349"/>
      <c r="P838" s="362" t="s">
        <v>625</v>
      </c>
      <c r="Q838" s="350"/>
      <c r="R838" s="350"/>
      <c r="S838" s="350"/>
      <c r="T838" s="350"/>
      <c r="U838" s="350"/>
      <c r="V838" s="350"/>
      <c r="W838" s="350"/>
      <c r="X838" s="350"/>
      <c r="Y838" s="351">
        <v>0.5</v>
      </c>
      <c r="Z838" s="352"/>
      <c r="AA838" s="352"/>
      <c r="AB838" s="353"/>
      <c r="AC838" s="363" t="s">
        <v>382</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627</v>
      </c>
      <c r="D871" s="347"/>
      <c r="E871" s="347"/>
      <c r="F871" s="347"/>
      <c r="G871" s="347"/>
      <c r="H871" s="347"/>
      <c r="I871" s="347"/>
      <c r="J871" s="348"/>
      <c r="K871" s="349"/>
      <c r="L871" s="349"/>
      <c r="M871" s="349"/>
      <c r="N871" s="349"/>
      <c r="O871" s="349"/>
      <c r="P871" s="362" t="s">
        <v>626</v>
      </c>
      <c r="Q871" s="350"/>
      <c r="R871" s="350"/>
      <c r="S871" s="350"/>
      <c r="T871" s="350"/>
      <c r="U871" s="350"/>
      <c r="V871" s="350"/>
      <c r="W871" s="350"/>
      <c r="X871" s="350"/>
      <c r="Y871" s="351">
        <v>0.1</v>
      </c>
      <c r="Z871" s="352"/>
      <c r="AA871" s="352"/>
      <c r="AB871" s="353"/>
      <c r="AC871" s="363" t="s">
        <v>382</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3">
    <cfRule type="expression" dxfId="2793" priority="13893">
      <formula>IF(RIGHT(TEXT(Y783,"0.#"),1)=".",FALSE,TRUE)</formula>
    </cfRule>
    <cfRule type="expression" dxfId="2792" priority="13894">
      <formula>IF(RIGHT(TEXT(Y783,"0.#"),1)=".",TRUE,FALSE)</formula>
    </cfRule>
  </conditionalFormatting>
  <conditionalFormatting sqref="Y792">
    <cfRule type="expression" dxfId="2791" priority="13889">
      <formula>IF(RIGHT(TEXT(Y792,"0.#"),1)=".",FALSE,TRUE)</formula>
    </cfRule>
    <cfRule type="expression" dxfId="2790" priority="13890">
      <formula>IF(RIGHT(TEXT(Y792,"0.#"),1)=".",TRUE,FALSE)</formula>
    </cfRule>
  </conditionalFormatting>
  <conditionalFormatting sqref="Y823:Y830 Y821 Y810:Y817 Y808 Y797:Y804 Y795">
    <cfRule type="expression" dxfId="2789" priority="13671">
      <formula>IF(RIGHT(TEXT(Y795,"0.#"),1)=".",FALSE,TRUE)</formula>
    </cfRule>
    <cfRule type="expression" dxfId="2788" priority="13672">
      <formula>IF(RIGHT(TEXT(Y795,"0.#"),1)=".",TRUE,FALSE)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E101">
    <cfRule type="expression" dxfId="2783" priority="13709">
      <formula>IF(RIGHT(TEXT(AE101,"0.#"),1)=".",FALSE,TRUE)</formula>
    </cfRule>
    <cfRule type="expression" dxfId="2782" priority="13710">
      <formula>IF(RIGHT(TEXT(AE101,"0.#"),1)=".",TRUE,FALSE)</formula>
    </cfRule>
  </conditionalFormatting>
  <conditionalFormatting sqref="Y784:Y791 Y782">
    <cfRule type="expression" dxfId="2781" priority="13695">
      <formula>IF(RIGHT(TEXT(Y782,"0.#"),1)=".",FALSE,TRUE)</formula>
    </cfRule>
    <cfRule type="expression" dxfId="2780" priority="13696">
      <formula>IF(RIGHT(TEXT(Y782,"0.#"),1)=".",TRUE,FALSE)</formula>
    </cfRule>
  </conditionalFormatting>
  <conditionalFormatting sqref="AU783">
    <cfRule type="expression" dxfId="2779" priority="13693">
      <formula>IF(RIGHT(TEXT(AU783,"0.#"),1)=".",FALSE,TRUE)</formula>
    </cfRule>
    <cfRule type="expression" dxfId="2778" priority="13694">
      <formula>IF(RIGHT(TEXT(AU783,"0.#"),1)=".",TRUE,FALSE)</formula>
    </cfRule>
  </conditionalFormatting>
  <conditionalFormatting sqref="AU792">
    <cfRule type="expression" dxfId="2777" priority="13691">
      <formula>IF(RIGHT(TEXT(AU792,"0.#"),1)=".",FALSE,TRUE)</formula>
    </cfRule>
    <cfRule type="expression" dxfId="2776" priority="13692">
      <formula>IF(RIGHT(TEXT(AU792,"0.#"),1)=".",TRUE,FALSE)</formula>
    </cfRule>
  </conditionalFormatting>
  <conditionalFormatting sqref="AU784:AU791 AU782">
    <cfRule type="expression" dxfId="2775" priority="13689">
      <formula>IF(RIGHT(TEXT(AU782,"0.#"),1)=".",FALSE,TRUE)</formula>
    </cfRule>
    <cfRule type="expression" dxfId="2774" priority="13690">
      <formula>IF(RIGHT(TEXT(AU782,"0.#"),1)=".",TRUE,FALSE)</formula>
    </cfRule>
  </conditionalFormatting>
  <conditionalFormatting sqref="Y822 Y809 Y796">
    <cfRule type="expression" dxfId="2773" priority="13675">
      <formula>IF(RIGHT(TEXT(Y796,"0.#"),1)=".",FALSE,TRUE)</formula>
    </cfRule>
    <cfRule type="expression" dxfId="2772" priority="13676">
      <formula>IF(RIGHT(TEXT(Y796,"0.#"),1)=".",TRUE,FALSE)</formula>
    </cfRule>
  </conditionalFormatting>
  <conditionalFormatting sqref="Y831 Y818 Y805">
    <cfRule type="expression" dxfId="2771" priority="13673">
      <formula>IF(RIGHT(TEXT(Y805,"0.#"),1)=".",FALSE,TRUE)</formula>
    </cfRule>
    <cfRule type="expression" dxfId="2770" priority="13674">
      <formula>IF(RIGHT(TEXT(Y805,"0.#"),1)=".",TRUE,FALSE)</formula>
    </cfRule>
  </conditionalFormatting>
  <conditionalFormatting sqref="AU822 AU809 AU796">
    <cfRule type="expression" dxfId="2769" priority="13669">
      <formula>IF(RIGHT(TEXT(AU796,"0.#"),1)=".",FALSE,TRUE)</formula>
    </cfRule>
    <cfRule type="expression" dxfId="2768" priority="13670">
      <formula>IF(RIGHT(TEXT(AU796,"0.#"),1)=".",TRUE,FALSE)</formula>
    </cfRule>
  </conditionalFormatting>
  <conditionalFormatting sqref="AU831 AU818 AU805">
    <cfRule type="expression" dxfId="2767" priority="13667">
      <formula>IF(RIGHT(TEXT(AU805,"0.#"),1)=".",FALSE,TRUE)</formula>
    </cfRule>
    <cfRule type="expression" dxfId="2766" priority="13668">
      <formula>IF(RIGHT(TEXT(AU805,"0.#"),1)=".",TRUE,FALSE)</formula>
    </cfRule>
  </conditionalFormatting>
  <conditionalFormatting sqref="AU823:AU830 AU821 AU810:AU817 AU808 AU797:AU804 AU795">
    <cfRule type="expression" dxfId="2765" priority="13665">
      <formula>IF(RIGHT(TEXT(AU795,"0.#"),1)=".",FALSE,TRUE)</formula>
    </cfRule>
    <cfRule type="expression" dxfId="2764" priority="13666">
      <formula>IF(RIGHT(TEXT(AU795,"0.#"),1)=".",TRUE,FALSE)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40:AO867">
    <cfRule type="expression" dxfId="2503" priority="6643">
      <formula>IF(AND(AL840&gt;=0, RIGHT(TEXT(AL840,"0.#"),1)&lt;&gt;"."),TRUE,FALSE)</formula>
    </cfRule>
    <cfRule type="expression" dxfId="2502" priority="6644">
      <formula>IF(AND(AL840&gt;=0, RIGHT(TEXT(AL840,"0.#"),1)="."),TRUE,FALSE)</formula>
    </cfRule>
    <cfRule type="expression" dxfId="2501" priority="6645">
      <formula>IF(AND(AL840&lt;0, RIGHT(TEXT(AL840,"0.#"),1)&lt;&gt;"."),TRUE,FALSE)</formula>
    </cfRule>
    <cfRule type="expression" dxfId="2500" priority="6646">
      <formula>IF(AND(AL840&lt;0, RIGHT(TEXT(AL840,"0.#"),1)="."),TRUE,FALSE)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0:Y867">
    <cfRule type="expression" dxfId="2429" priority="2971">
      <formula>IF(RIGHT(TEXT(Y840,"0.#"),1)=".",FALSE,TRUE)</formula>
    </cfRule>
    <cfRule type="expression" dxfId="2428" priority="2972">
      <formula>IF(RIGHT(TEXT(Y840,"0.#"),1)=".",TRUE,FALSE)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3:AO1132">
    <cfRule type="expression" dxfId="2399" priority="2877">
      <formula>IF(AND(AL1103&gt;=0, RIGHT(TEXT(AL1103,"0.#"),1)&lt;&gt;"."),TRUE,FALSE)</formula>
    </cfRule>
    <cfRule type="expression" dxfId="2398" priority="2878">
      <formula>IF(AND(AL1103&gt;=0, RIGHT(TEXT(AL1103,"0.#"),1)="."),TRUE,FALSE)</formula>
    </cfRule>
    <cfRule type="expression" dxfId="2397" priority="2879">
      <formula>IF(AND(AL1103&lt;0, RIGHT(TEXT(AL1103,"0.#"),1)&lt;&gt;"."),TRUE,FALSE)</formula>
    </cfRule>
    <cfRule type="expression" dxfId="2396" priority="2880">
      <formula>IF(AND(AL1103&lt;0, RIGHT(TEXT(AL1103,"0.#"),1)="."),TRUE,FALSE)</formula>
    </cfRule>
  </conditionalFormatting>
  <conditionalFormatting sqref="Y1103:Y1132">
    <cfRule type="expression" dxfId="2395" priority="2875">
      <formula>IF(RIGHT(TEXT(Y1103,"0.#"),1)=".",FALSE,TRUE)</formula>
    </cfRule>
    <cfRule type="expression" dxfId="2394" priority="2876">
      <formula>IF(RIGHT(TEXT(Y1103,"0.#"),1)=".",TRUE,FALSE)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8:AO839">
    <cfRule type="expression" dxfId="2385" priority="2829">
      <formula>IF(AND(AL838&gt;=0, RIGHT(TEXT(AL838,"0.#"),1)&lt;&gt;"."),TRUE,FALSE)</formula>
    </cfRule>
    <cfRule type="expression" dxfId="2384" priority="2830">
      <formula>IF(AND(AL838&gt;=0, RIGHT(TEXT(AL838,"0.#"),1)="."),TRUE,FALSE)</formula>
    </cfRule>
    <cfRule type="expression" dxfId="2383" priority="2831">
      <formula>IF(AND(AL838&lt;0, RIGHT(TEXT(AL838,"0.#"),1)&lt;&gt;"."),TRUE,FALSE)</formula>
    </cfRule>
    <cfRule type="expression" dxfId="2382" priority="2832">
      <formula>IF(AND(AL838&lt;0, RIGHT(TEXT(AL838,"0.#"),1)="."),TRUE,FALSE)</formula>
    </cfRule>
  </conditionalFormatting>
  <conditionalFormatting sqref="Y838:Y839">
    <cfRule type="expression" dxfId="2381" priority="2827">
      <formula>IF(RIGHT(TEXT(Y838,"0.#"),1)=".",FALSE,TRUE)</formula>
    </cfRule>
    <cfRule type="expression" dxfId="2380" priority="2828">
      <formula>IF(RIGHT(TEXT(Y838,"0.#"),1)=".",TRUE,FALSE)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3:Y900">
    <cfRule type="expression" dxfId="2063" priority="2087">
      <formula>IF(RIGHT(TEXT(Y873,"0.#"),1)=".",FALSE,TRUE)</formula>
    </cfRule>
    <cfRule type="expression" dxfId="2062" priority="2088">
      <formula>IF(RIGHT(TEXT(Y873,"0.#"),1)=".",TRUE,FALSE)</formula>
    </cfRule>
  </conditionalFormatting>
  <conditionalFormatting sqref="Y871:Y872">
    <cfRule type="expression" dxfId="2061" priority="2081">
      <formula>IF(RIGHT(TEXT(Y871,"0.#"),1)=".",FALSE,TRUE)</formula>
    </cfRule>
    <cfRule type="expression" dxfId="2060" priority="2082">
      <formula>IF(RIGHT(TEXT(Y871,"0.#"),1)=".",TRUE,FALSE)</formula>
    </cfRule>
  </conditionalFormatting>
  <conditionalFormatting sqref="Y906:Y933">
    <cfRule type="expression" dxfId="2059" priority="2075">
      <formula>IF(RIGHT(TEXT(Y906,"0.#"),1)=".",FALSE,TRUE)</formula>
    </cfRule>
    <cfRule type="expression" dxfId="2058" priority="2076">
      <formula>IF(RIGHT(TEXT(Y906,"0.#"),1)=".",TRUE,FALSE)</formula>
    </cfRule>
  </conditionalFormatting>
  <conditionalFormatting sqref="Y904:Y905">
    <cfRule type="expression" dxfId="2057" priority="2069">
      <formula>IF(RIGHT(TEXT(Y904,"0.#"),1)=".",FALSE,TRUE)</formula>
    </cfRule>
    <cfRule type="expression" dxfId="2056" priority="2070">
      <formula>IF(RIGHT(TEXT(Y904,"0.#"),1)=".",TRUE,FALSE)</formula>
    </cfRule>
  </conditionalFormatting>
  <conditionalFormatting sqref="Y939:Y966">
    <cfRule type="expression" dxfId="2055" priority="2063">
      <formula>IF(RIGHT(TEXT(Y939,"0.#"),1)=".",FALSE,TRUE)</formula>
    </cfRule>
    <cfRule type="expression" dxfId="2054" priority="2064">
      <formula>IF(RIGHT(TEXT(Y939,"0.#"),1)=".",TRUE,FALSE)</formula>
    </cfRule>
  </conditionalFormatting>
  <conditionalFormatting sqref="Y937:Y938">
    <cfRule type="expression" dxfId="2053" priority="2057">
      <formula>IF(RIGHT(TEXT(Y937,"0.#"),1)=".",FALSE,TRUE)</formula>
    </cfRule>
    <cfRule type="expression" dxfId="2052" priority="2058">
      <formula>IF(RIGHT(TEXT(Y937,"0.#"),1)=".",TRUE,FALSE)</formula>
    </cfRule>
  </conditionalFormatting>
  <conditionalFormatting sqref="Y972:Y999">
    <cfRule type="expression" dxfId="2051" priority="2051">
      <formula>IF(RIGHT(TEXT(Y972,"0.#"),1)=".",FALSE,TRUE)</formula>
    </cfRule>
    <cfRule type="expression" dxfId="2050" priority="2052">
      <formula>IF(RIGHT(TEXT(Y972,"0.#"),1)=".",TRUE,FALSE)</formula>
    </cfRule>
  </conditionalFormatting>
  <conditionalFormatting sqref="Y970:Y971">
    <cfRule type="expression" dxfId="2049" priority="2045">
      <formula>IF(RIGHT(TEXT(Y970,"0.#"),1)=".",FALSE,TRUE)</formula>
    </cfRule>
    <cfRule type="expression" dxfId="2048" priority="2046">
      <formula>IF(RIGHT(TEXT(Y970,"0.#"),1)=".",TRUE,FALSE)</formula>
    </cfRule>
  </conditionalFormatting>
  <conditionalFormatting sqref="Y1005:Y1032">
    <cfRule type="expression" dxfId="2047" priority="2039">
      <formula>IF(RIGHT(TEXT(Y1005,"0.#"),1)=".",FALSE,TRUE)</formula>
    </cfRule>
    <cfRule type="expression" dxfId="2046" priority="2040">
      <formula>IF(RIGHT(TEXT(Y1005,"0.#"),1)=".",TRUE,FALSE)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3:AO900">
    <cfRule type="expression" dxfId="1969" priority="2089">
      <formula>IF(AND(AL873&gt;=0, RIGHT(TEXT(AL873,"0.#"),1)&lt;&gt;"."),TRUE,FALSE)</formula>
    </cfRule>
    <cfRule type="expression" dxfId="1968" priority="2090">
      <formula>IF(AND(AL873&gt;=0, RIGHT(TEXT(AL873,"0.#"),1)="."),TRUE,FALSE)</formula>
    </cfRule>
    <cfRule type="expression" dxfId="1967" priority="2091">
      <formula>IF(AND(AL873&lt;0, RIGHT(TEXT(AL873,"0.#"),1)&lt;&gt;"."),TRUE,FALSE)</formula>
    </cfRule>
    <cfRule type="expression" dxfId="1966" priority="2092">
      <formula>IF(AND(AL873&lt;0, RIGHT(TEXT(AL873,"0.#"),1)="."),TRUE,FALSE)</formula>
    </cfRule>
  </conditionalFormatting>
  <conditionalFormatting sqref="AL871:AO872">
    <cfRule type="expression" dxfId="1965" priority="2083">
      <formula>IF(AND(AL871&gt;=0, RIGHT(TEXT(AL871,"0.#"),1)&lt;&gt;"."),TRUE,FALSE)</formula>
    </cfRule>
    <cfRule type="expression" dxfId="1964" priority="2084">
      <formula>IF(AND(AL871&gt;=0, RIGHT(TEXT(AL871,"0.#"),1)="."),TRUE,FALSE)</formula>
    </cfRule>
    <cfRule type="expression" dxfId="1963" priority="2085">
      <formula>IF(AND(AL871&lt;0, RIGHT(TEXT(AL871,"0.#"),1)&lt;&gt;"."),TRUE,FALSE)</formula>
    </cfRule>
    <cfRule type="expression" dxfId="1962" priority="2086">
      <formula>IF(AND(AL871&lt;0, RIGHT(TEXT(AL871,"0.#"),1)="."),TRUE,FALSE)</formula>
    </cfRule>
  </conditionalFormatting>
  <conditionalFormatting sqref="AL906:AO933">
    <cfRule type="expression" dxfId="1961" priority="2077">
      <formula>IF(AND(AL906&gt;=0, RIGHT(TEXT(AL906,"0.#"),1)&lt;&gt;"."),TRUE,FALSE)</formula>
    </cfRule>
    <cfRule type="expression" dxfId="1960" priority="2078">
      <formula>IF(AND(AL906&gt;=0, RIGHT(TEXT(AL906,"0.#"),1)="."),TRUE,FALSE)</formula>
    </cfRule>
    <cfRule type="expression" dxfId="1959" priority="2079">
      <formula>IF(AND(AL906&lt;0, RIGHT(TEXT(AL906,"0.#"),1)&lt;&gt;"."),TRUE,FALSE)</formula>
    </cfRule>
    <cfRule type="expression" dxfId="1958" priority="2080">
      <formula>IF(AND(AL906&lt;0, RIGHT(TEXT(AL906,"0.#"),1)="."),TRUE,FALSE)</formula>
    </cfRule>
  </conditionalFormatting>
  <conditionalFormatting sqref="AL904:AO905">
    <cfRule type="expression" dxfId="1957" priority="2071">
      <formula>IF(AND(AL904&gt;=0, RIGHT(TEXT(AL904,"0.#"),1)&lt;&gt;"."),TRUE,FALSE)</formula>
    </cfRule>
    <cfRule type="expression" dxfId="1956" priority="2072">
      <formula>IF(AND(AL904&gt;=0, RIGHT(TEXT(AL904,"0.#"),1)="."),TRUE,FALSE)</formula>
    </cfRule>
    <cfRule type="expression" dxfId="1955" priority="2073">
      <formula>IF(AND(AL904&lt;0, RIGHT(TEXT(AL904,"0.#"),1)&lt;&gt;"."),TRUE,FALSE)</formula>
    </cfRule>
    <cfRule type="expression" dxfId="1954" priority="2074">
      <formula>IF(AND(AL904&lt;0, RIGHT(TEXT(AL904,"0.#"),1)="."),TRUE,FALSE)</formula>
    </cfRule>
  </conditionalFormatting>
  <conditionalFormatting sqref="AL939:AO966">
    <cfRule type="expression" dxfId="1953" priority="2065">
      <formula>IF(AND(AL939&gt;=0, RIGHT(TEXT(AL939,"0.#"),1)&lt;&gt;"."),TRUE,FALSE)</formula>
    </cfRule>
    <cfRule type="expression" dxfId="1952" priority="2066">
      <formula>IF(AND(AL939&gt;=0, RIGHT(TEXT(AL939,"0.#"),1)="."),TRUE,FALSE)</formula>
    </cfRule>
    <cfRule type="expression" dxfId="1951" priority="2067">
      <formula>IF(AND(AL939&lt;0, RIGHT(TEXT(AL939,"0.#"),1)&lt;&gt;"."),TRUE,FALSE)</formula>
    </cfRule>
    <cfRule type="expression" dxfId="1950" priority="2068">
      <formula>IF(AND(AL939&lt;0, RIGHT(TEXT(AL939,"0.#"),1)="."),TRUE,FALSE)</formula>
    </cfRule>
  </conditionalFormatting>
  <conditionalFormatting sqref="AL937:AO938">
    <cfRule type="expression" dxfId="1949" priority="2059">
      <formula>IF(AND(AL937&gt;=0, RIGHT(TEXT(AL937,"0.#"),1)&lt;&gt;"."),TRUE,FALSE)</formula>
    </cfRule>
    <cfRule type="expression" dxfId="1948" priority="2060">
      <formula>IF(AND(AL937&gt;=0, RIGHT(TEXT(AL937,"0.#"),1)="."),TRUE,FALSE)</formula>
    </cfRule>
    <cfRule type="expression" dxfId="1947" priority="2061">
      <formula>IF(AND(AL937&lt;0, RIGHT(TEXT(AL937,"0.#"),1)&lt;&gt;"."),TRUE,FALSE)</formula>
    </cfRule>
    <cfRule type="expression" dxfId="1946" priority="2062">
      <formula>IF(AND(AL937&lt;0, RIGHT(TEXT(AL937,"0.#"),1)="."),TRUE,FALSE)</formula>
    </cfRule>
  </conditionalFormatting>
  <conditionalFormatting sqref="AL972:AO999">
    <cfRule type="expression" dxfId="1945" priority="2053">
      <formula>IF(AND(AL972&gt;=0, RIGHT(TEXT(AL972,"0.#"),1)&lt;&gt;"."),TRUE,FALSE)</formula>
    </cfRule>
    <cfRule type="expression" dxfId="1944" priority="2054">
      <formula>IF(AND(AL972&gt;=0, RIGHT(TEXT(AL972,"0.#"),1)="."),TRUE,FALSE)</formula>
    </cfRule>
    <cfRule type="expression" dxfId="1943" priority="2055">
      <formula>IF(AND(AL972&lt;0, RIGHT(TEXT(AL972,"0.#"),1)&lt;&gt;"."),TRUE,FALSE)</formula>
    </cfRule>
    <cfRule type="expression" dxfId="1942" priority="2056">
      <formula>IF(AND(AL972&lt;0, RIGHT(TEXT(AL972,"0.#"),1)="."),TRUE,FALSE)</formula>
    </cfRule>
  </conditionalFormatting>
  <conditionalFormatting sqref="AL970:AO971">
    <cfRule type="expression" dxfId="1941" priority="2047">
      <formula>IF(AND(AL970&gt;=0, RIGHT(TEXT(AL970,"0.#"),1)&lt;&gt;"."),TRUE,FALSE)</formula>
    </cfRule>
    <cfRule type="expression" dxfId="1940" priority="2048">
      <formula>IF(AND(AL970&gt;=0, RIGHT(TEXT(AL970,"0.#"),1)="."),TRUE,FALSE)</formula>
    </cfRule>
    <cfRule type="expression" dxfId="1939" priority="2049">
      <formula>IF(AND(AL970&lt;0, RIGHT(TEXT(AL970,"0.#"),1)&lt;&gt;"."),TRUE,FALSE)</formula>
    </cfRule>
    <cfRule type="expression" dxfId="1938" priority="2050">
      <formula>IF(AND(AL970&lt;0, RIGHT(TEXT(AL970,"0.#"),1)="."),TRUE,FALSE)</formula>
    </cfRule>
  </conditionalFormatting>
  <conditionalFormatting sqref="AL1005:AO1032">
    <cfRule type="expression" dxfId="1937" priority="2041">
      <formula>IF(AND(AL1005&gt;=0, RIGHT(TEXT(AL1005,"0.#"),1)&lt;&gt;"."),TRUE,FALSE)</formula>
    </cfRule>
    <cfRule type="expression" dxfId="1936" priority="2042">
      <formula>IF(AND(AL1005&gt;=0, RIGHT(TEXT(AL1005,"0.#"),1)="."),TRUE,FALSE)</formula>
    </cfRule>
    <cfRule type="expression" dxfId="1935" priority="2043">
      <formula>IF(AND(AL1005&lt;0, RIGHT(TEXT(AL1005,"0.#"),1)&lt;&gt;"."),TRUE,FALSE)</formula>
    </cfRule>
    <cfRule type="expression" dxfId="1934" priority="2044">
      <formula>IF(AND(AL1005&lt;0, RIGHT(TEXT(AL1005,"0.#"),1)="."),TRUE,FALSE)</formula>
    </cfRule>
  </conditionalFormatting>
  <conditionalFormatting sqref="AL1003:AO1004">
    <cfRule type="expression" dxfId="1933" priority="2035">
      <formula>IF(AND(AL1003&gt;=0, RIGHT(TEXT(AL1003,"0.#"),1)&lt;&gt;"."),TRUE,FALSE)</formula>
    </cfRule>
    <cfRule type="expression" dxfId="1932" priority="2036">
      <formula>IF(AND(AL1003&gt;=0, RIGHT(TEXT(AL1003,"0.#"),1)="."),TRUE,FALSE)</formula>
    </cfRule>
    <cfRule type="expression" dxfId="1931" priority="2037">
      <formula>IF(AND(AL1003&lt;0, RIGHT(TEXT(AL1003,"0.#"),1)&lt;&gt;"."),TRUE,FALSE)</formula>
    </cfRule>
    <cfRule type="expression" dxfId="1930" priority="2038">
      <formula>IF(AND(AL1003&lt;0, RIGHT(TEXT(AL1003,"0.#"),1)="."),TRUE,FALSE)</formula>
    </cfRule>
  </conditionalFormatting>
  <conditionalFormatting sqref="Y1003:Y1004">
    <cfRule type="expression" dxfId="1929" priority="2033">
      <formula>IF(RIGHT(TEXT(Y1003,"0.#"),1)=".",FALSE,TRUE)</formula>
    </cfRule>
    <cfRule type="expression" dxfId="1928" priority="2034">
      <formula>IF(RIGHT(TEXT(Y1003,"0.#"),1)=".",TRUE,FALSE)</formula>
    </cfRule>
  </conditionalFormatting>
  <conditionalFormatting sqref="AL1038:AO1065">
    <cfRule type="expression" dxfId="1927" priority="2029">
      <formula>IF(AND(AL1038&gt;=0, RIGHT(TEXT(AL1038,"0.#"),1)&lt;&gt;"."),TRUE,FALSE)</formula>
    </cfRule>
    <cfRule type="expression" dxfId="1926" priority="2030">
      <formula>IF(AND(AL1038&gt;=0, RIGHT(TEXT(AL1038,"0.#"),1)="."),TRUE,FALSE)</formula>
    </cfRule>
    <cfRule type="expression" dxfId="1925" priority="2031">
      <formula>IF(AND(AL1038&lt;0, RIGHT(TEXT(AL1038,"0.#"),1)&lt;&gt;"."),TRUE,FALSE)</formula>
    </cfRule>
    <cfRule type="expression" dxfId="1924" priority="2032">
      <formula>IF(AND(AL1038&lt;0, RIGHT(TEXT(AL1038,"0.#"),1)="."),TRUE,FALSE)</formula>
    </cfRule>
  </conditionalFormatting>
  <conditionalFormatting sqref="Y1038:Y1065">
    <cfRule type="expression" dxfId="1923" priority="2027">
      <formula>IF(RIGHT(TEXT(Y1038,"0.#"),1)=".",FALSE,TRUE)</formula>
    </cfRule>
    <cfRule type="expression" dxfId="1922" priority="2028">
      <formula>IF(RIGHT(TEXT(Y1038,"0.#"),1)=".",TRUE,FALSE)</formula>
    </cfRule>
  </conditionalFormatting>
  <conditionalFormatting sqref="AL1036:AO1037">
    <cfRule type="expression" dxfId="1921" priority="2023">
      <formula>IF(AND(AL1036&gt;=0, RIGHT(TEXT(AL1036,"0.#"),1)&lt;&gt;"."),TRUE,FALSE)</formula>
    </cfRule>
    <cfRule type="expression" dxfId="1920" priority="2024">
      <formula>IF(AND(AL1036&gt;=0, RIGHT(TEXT(AL1036,"0.#"),1)="."),TRUE,FALSE)</formula>
    </cfRule>
    <cfRule type="expression" dxfId="1919" priority="2025">
      <formula>IF(AND(AL1036&lt;0, RIGHT(TEXT(AL1036,"0.#"),1)&lt;&gt;"."),TRUE,FALSE)</formula>
    </cfRule>
    <cfRule type="expression" dxfId="1918" priority="2026">
      <formula>IF(AND(AL1036&lt;0, RIGHT(TEXT(AL1036,"0.#"),1)="."),TRUE,FALSE)</formula>
    </cfRule>
  </conditionalFormatting>
  <conditionalFormatting sqref="Y1036:Y1037">
    <cfRule type="expression" dxfId="1917" priority="2021">
      <formula>IF(RIGHT(TEXT(Y1036,"0.#"),1)=".",FALSE,TRUE)</formula>
    </cfRule>
    <cfRule type="expression" dxfId="1916" priority="2022">
      <formula>IF(RIGHT(TEXT(Y1036,"0.#"),1)=".",TRUE,FALSE)</formula>
    </cfRule>
  </conditionalFormatting>
  <conditionalFormatting sqref="AL1071:AO1098">
    <cfRule type="expression" dxfId="1915" priority="2017">
      <formula>IF(AND(AL1071&gt;=0, RIGHT(TEXT(AL1071,"0.#"),1)&lt;&gt;"."),TRUE,FALSE)</formula>
    </cfRule>
    <cfRule type="expression" dxfId="1914" priority="2018">
      <formula>IF(AND(AL1071&gt;=0, RIGHT(TEXT(AL1071,"0.#"),1)="."),TRUE,FALSE)</formula>
    </cfRule>
    <cfRule type="expression" dxfId="1913" priority="2019">
      <formula>IF(AND(AL1071&lt;0, RIGHT(TEXT(AL1071,"0.#"),1)&lt;&gt;"."),TRUE,FALSE)</formula>
    </cfRule>
    <cfRule type="expression" dxfId="1912" priority="2020">
      <formula>IF(AND(AL1071&lt;0, RIGHT(TEXT(AL1071,"0.#"),1)="."),TRUE,FALSE)</formula>
    </cfRule>
  </conditionalFormatting>
  <conditionalFormatting sqref="Y1071:Y1098">
    <cfRule type="expression" dxfId="1911" priority="2015">
      <formula>IF(RIGHT(TEXT(Y1071,"0.#"),1)=".",FALSE,TRUE)</formula>
    </cfRule>
    <cfRule type="expression" dxfId="1910" priority="2016">
      <formula>IF(RIGHT(TEXT(Y1071,"0.#"),1)=".",TRUE,FALSE)</formula>
    </cfRule>
  </conditionalFormatting>
  <conditionalFormatting sqref="AL1069:AO1070">
    <cfRule type="expression" dxfId="1909" priority="2011">
      <formula>IF(AND(AL1069&gt;=0, RIGHT(TEXT(AL1069,"0.#"),1)&lt;&gt;"."),TRUE,FALSE)</formula>
    </cfRule>
    <cfRule type="expression" dxfId="1908" priority="2012">
      <formula>IF(AND(AL1069&gt;=0, RIGHT(TEXT(AL1069,"0.#"),1)="."),TRUE,FALSE)</formula>
    </cfRule>
    <cfRule type="expression" dxfId="1907" priority="2013">
      <formula>IF(AND(AL1069&lt;0, RIGHT(TEXT(AL1069,"0.#"),1)&lt;&gt;"."),TRUE,FALSE)</formula>
    </cfRule>
    <cfRule type="expression" dxfId="1906" priority="2014">
      <formula>IF(AND(AL1069&lt;0, RIGHT(TEXT(AL1069,"0.#"),1)="."),TRUE,FALSE)</formula>
    </cfRule>
  </conditionalFormatting>
  <conditionalFormatting sqref="Y1069:Y1070">
    <cfRule type="expression" dxfId="1905" priority="2009">
      <formula>IF(RIGHT(TEXT(Y1069,"0.#"),1)=".",FALSE,TRUE)</formula>
    </cfRule>
    <cfRule type="expression" dxfId="1904" priority="2010">
      <formula>IF(RIGHT(TEXT(Y1069,"0.#"),1)=".",TRUE,FALSE)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4" max="49" man="1"/>
    <brk id="129" max="49" man="1"/>
    <brk id="172" max="49" man="1"/>
    <brk id="186" max="49" man="1"/>
    <brk id="733" max="49" man="1"/>
    <brk id="779" max="49" man="1"/>
    <brk id="792" max="49" man="1"/>
    <brk id="871" max="49" man="1"/>
  </rowBreaks>
  <colBreaks count="1" manualBreakCount="1">
    <brk id="6" max="108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2020-06-25T07:32:49Z</cp:lastPrinted>
  <dcterms:created xsi:type="dcterms:W3CDTF">2012-03-13T00:50:25Z</dcterms:created>
  <dcterms:modified xsi:type="dcterms:W3CDTF">2020-10-19T07:24:22Z</dcterms:modified>
</cp:coreProperties>
</file>