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①施策Ⅰー３　中南米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<sst xmlns="http://schemas.openxmlformats.org/spreadsheetml/2006/main" count="2847" uniqueCount="595">
  <si>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</si>
  <si>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</si>
  <si>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</si>
  <si>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</si>
  <si>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</si>
  <si>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</si>
  <si>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</si>
  <si>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</si>
  <si>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</si>
  <si>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</si>
  <si>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</si>
  <si>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</si>
  <si>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</si>
  <si>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</si>
  <si>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</si>
  <si>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</si>
  <si>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</si>
  <si>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</si>
  <si>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</si>
  <si>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</si>
  <si>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</si>
  <si>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</si>
  <si>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</si>
  <si>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</si>
  <si>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</si>
  <si>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</si>
  <si>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</si>
  <si>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</si>
  <si>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</si>
  <si>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</si>
  <si>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</si>
  <si>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</si>
  <si>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</si>
  <si>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</si>
  <si>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</si>
  <si>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</si>
  <si>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</si>
  <si>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</si>
  <si>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</si>
  <si>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</si>
  <si>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</si>
  <si>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</si>
  <si>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</si>
  <si>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</si>
  <si>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</si>
  <si>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</si>
  <si>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</si>
  <si>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</si>
  <si>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</si>
  <si>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</si>
  <si>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</si>
  <si>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</si>
  <si>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</si>
  <si>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</si>
  <si>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</si>
  <si>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</si>
  <si>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</si>
  <si>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</si>
  <si>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</si>
  <si>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</si>
  <si>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</si>
  <si>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</si>
  <si>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</si>
  <si>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</si>
  <si>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</si>
  <si>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</si>
  <si>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</si>
  <si>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</si>
  <si>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</si>
  <si>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</si>
  <si>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</si>
  <si>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</si>
  <si>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</si>
  <si>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</si>
  <si>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</si>
  <si>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</si>
  <si>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</si>
  <si>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</si>
  <si>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</si>
  <si>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</si>
  <si>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</si>
  <si>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</si>
  <si>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</si>
  <si>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</si>
  <si>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</si>
  <si>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</si>
  <si>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</si>
  <si>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</si>
  <si>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</si>
  <si>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</si>
  <si>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</si>
  <si>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</si>
  <si>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</si>
  <si>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</si>
  <si>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</si>
  <si>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</si>
  <si>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</si>
  <si>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</si>
  <si>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</si>
  <si>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</si>
  <si>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</si>
  <si>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</si>
  <si>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</si>
  <si>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</si>
  <si>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</si>
  <si>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</si>
  <si>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</si>
  <si>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</si>
  <si>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</si>
  <si>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</si>
  <si>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</si>
  <si>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</si>
  <si>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</si>
  <si>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</si>
  <si>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</si>
  <si>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</si>
  <si>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</si>
  <si>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</si>
  <si>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</si>
  <si>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</si>
  <si>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</si>
  <si>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</si>
  <si>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</si>
  <si>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</si>
  <si>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</si>
  <si>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</si>
  <si>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</si>
  <si>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</si>
  <si>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</si>
  <si>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</si>
  <si>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</si>
  <si>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</si>
  <si>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</si>
  <si>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</si>
  <si>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</si>
  <si>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</si>
  <si>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</si>
  <si>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</si>
  <si>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</si>
  <si>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</si>
  <si>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</si>
  <si>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</si>
  <si>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</si>
  <si>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</si>
  <si>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</si>
  <si>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</si>
  <si>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</si>
  <si>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</si>
  <si>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</si>
  <si>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</si>
  <si>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</si>
  <si>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</si>
  <si>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</si>
  <si>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</si>
  <si>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</si>
  <si>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</si>
  <si>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</si>
  <si>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</si>
  <si>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</si>
  <si>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</si>
  <si>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</si>
  <si>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</si>
  <si>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</si>
  <si>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</si>
  <si>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</si>
  <si>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</si>
  <si>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</si>
  <si>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</si>
  <si>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</si>
  <si>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</si>
  <si>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</si>
  <si>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</si>
  <si>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</si>
  <si>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</si>
  <si>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</si>
  <si>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</si>
  <si>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</si>
  <si>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</si>
  <si>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</si>
  <si>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</si>
  <si>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</si>
  <si>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</si>
  <si>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</si>
  <si>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</si>
  <si>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</si>
  <si>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</si>
  <si>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</si>
  <si>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</si>
  <si>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</si>
  <si>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</si>
  <si>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</si>
  <si>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</si>
  <si>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</si>
  <si>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</si>
  <si>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</si>
  <si>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</si>
  <si>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</si>
  <si>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</si>
  <si>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</si>
  <si>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</si>
  <si>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</si>
  <si>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</si>
  <si>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</si>
  <si>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</si>
  <si>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</si>
  <si>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</si>
  <si>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</si>
  <si>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</si>
  <si>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</si>
  <si>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</si>
  <si>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</si>
  <si>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</si>
  <si>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</si>
  <si>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</si>
  <si>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</si>
  <si>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</si>
  <si>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</si>
  <si>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</si>
  <si>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</si>
  <si>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</si>
  <si>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</si>
  <si>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</si>
  <si>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</si>
  <si>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</si>
  <si>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</si>
  <si>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</si>
  <si>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</si>
  <si>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</si>
  <si>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</si>
  <si>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</si>
  <si>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</si>
  <si>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</si>
  <si>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</si>
  <si>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</si>
  <si>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</si>
  <si>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</si>
  <si>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</si>
  <si>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</si>
  <si>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</si>
  <si>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</si>
  <si>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</si>
  <si>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</si>
  <si>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</si>
  <si>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</si>
  <si>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</si>
  <si>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</si>
  <si>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</si>
  <si>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</si>
  <si>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</si>
  <si>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</si>
  <si>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</si>
  <si>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</si>
  <si>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</si>
  <si>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</si>
  <si>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</si>
  <si>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</si>
  <si>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</si>
  <si>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</si>
  <si>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</si>
  <si>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</si>
  <si>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</si>
  <si>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</si>
  <si>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</si>
  <si>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</si>
  <si>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</si>
  <si>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</si>
  <si>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</si>
  <si>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</si>
  <si>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</si>
  <si>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</si>
  <si>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</si>
  <si>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</si>
  <si>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</si>
  <si>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</si>
  <si>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</si>
  <si>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</si>
  <si>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</si>
  <si>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</si>
  <si>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</si>
  <si>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</si>
  <si>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</si>
  <si>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</si>
  <si>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</si>
  <si>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</si>
  <si>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</si>
  <si>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</si>
  <si>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</si>
  <si>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</si>
  <si>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</si>
  <si>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</si>
  <si>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</si>
  <si>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</si>
  <si>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</si>
  <si>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</si>
  <si>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</si>
  <si>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</si>
  <si>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</si>
  <si>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</si>
  <si>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</si>
  <si>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</si>
  <si>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</si>
  <si>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</si>
  <si>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</si>
  <si>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</si>
  <si>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</si>
  <si>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</si>
  <si>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</si>
  <si>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</si>
  <si>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</si>
  <si>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</si>
  <si>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</si>
  <si>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</si>
  <si>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</si>
  <si>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</si>
  <si>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</si>
  <si>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</si>
  <si>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</si>
  <si>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</si>
  <si>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</si>
  <si>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</si>
  <si>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</si>
  <si>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</si>
  <si>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</si>
  <si>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</si>
  <si>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</si>
  <si>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</si>
  <si>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</si>
  <si>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</si>
  <si>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</si>
  <si>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</si>
  <si>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</si>
  <si>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</si>
  <si>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</si>
  <si>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</si>
  <si>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</si>
  <si>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</si>
  <si>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</si>
  <si>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</si>
  <si>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</si>
  <si>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</si>
  <si>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</si>
  <si>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</si>
  <si>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</si>
  <si>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</si>
  <si>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</si>
  <si>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</si>
  <si>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</si>
  <si>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</si>
  <si>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</si>
  <si>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</si>
  <si>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</si>
  <si>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</si>
  <si>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</si>
  <si>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</si>
  <si>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</si>
  <si>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</si>
  <si>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</si>
  <si>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</si>
  <si>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</si>
  <si>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</si>
  <si>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</si>
  <si>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</si>
  <si>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</si>
  <si>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</si>
  <si>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</si>
  <si>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</si>
  <si>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</si>
  <si>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</si>
  <si>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</si>
  <si>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</si>
  <si>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</si>
  <si>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</si>
  <si>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</si>
  <si>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</si>
  <si>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</si>
  <si>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</si>
  <si>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</si>
  <si>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</si>
  <si>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</si>
  <si>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</si>
  <si>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</si>
  <si>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</si>
  <si>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</si>
  <si>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</si>
  <si>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</si>
  <si>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</si>
  <si>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</si>
  <si>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</si>
  <si>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</si>
  <si>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</si>
  <si>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</si>
  <si>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</si>
  <si>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</si>
  <si>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</si>
  <si>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</si>
  <si>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</si>
  <si>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</si>
  <si>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</si>
  <si>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</si>
  <si>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</si>
  <si>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</si>
  <si>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</si>
  <si>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</si>
  <si>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</si>
  <si>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</si>
  <si>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</si>
  <si>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</si>
  <si>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</si>
  <si>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</si>
  <si>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</si>
  <si>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</si>
  <si>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</si>
  <si>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</si>
  <si>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</si>
  <si>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</si>
  <si>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</si>
  <si>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</si>
  <si>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</si>
  <si>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</si>
  <si>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</si>
  <si>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</si>
  <si>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</si>
  <si>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</si>
  <si>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</si>
  <si>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</si>
  <si>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</si>
  <si>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</si>
  <si>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</si>
  <si>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</si>
  <si>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</si>
  <si>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</si>
  <si>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</si>
  <si>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</si>
  <si>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</si>
  <si>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</si>
  <si>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</si>
  <si>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</si>
  <si>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</si>
  <si>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</si>
  <si>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</si>
  <si>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</si>
  <si>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</si>
  <si>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</si>
  <si>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</si>
  <si>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</si>
  <si>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</si>
  <si>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</si>
  <si>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</si>
  <si>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</si>
  <si>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</si>
  <si>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</si>
  <si>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</si>
  <si>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</si>
  <si>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</si>
  <si>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</si>
  <si>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</si>
  <si>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</si>
  <si>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</si>
  <si>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</si>
  <si>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</si>
  <si>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</si>
  <si>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</si>
  <si>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</si>
  <si>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</si>
  <si>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</si>
  <si>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</si>
  <si>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</si>
  <si>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</si>
  <si>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</si>
  <si>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</si>
  <si>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</si>
  <si>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</si>
  <si>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</si>
  <si>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</si>
  <si>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</si>
  <si>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</si>
  <si>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</si>
  <si>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</si>
  <si>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</si>
  <si>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</si>
  <si>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</si>
  <si>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</si>
  <si>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</si>
  <si>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</si>
  <si>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</si>
  <si>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</si>
  <si>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</si>
  <si>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</si>
  <si>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</si>
  <si>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</si>
  <si>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</si>
  <si>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</si>
  <si>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</si>
  <si>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</si>
  <si>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</si>
  <si>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</si>
  <si>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</si>
  <si>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</si>
  <si>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</si>
  <si>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</si>
  <si>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</si>
  <si>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</si>
  <si>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</si>
  <si>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</si>
  <si>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</si>
  <si>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</si>
  <si>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</si>
  <si>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</si>
  <si>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</si>
  <si>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</si>
  <si>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</si>
  <si>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</si>
  <si>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</si>
  <si>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</si>
  <si>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</si>
  <si>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</si>
  <si>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</si>
  <si>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</si>
  <si>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</si>
  <si>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</si>
  <si>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</si>
  <si>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</si>
  <si>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</si>
  <si>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</si>
  <si>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</si>
  <si>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</si>
  <si>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</si>
  <si>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</si>
  <si>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</si>
  <si>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</si>
  <si>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</si>
  <si>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</si>
  <si>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</si>
  <si>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</si>
  <si>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</si>
  <si>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</si>
  <si>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</si>
  <si>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</si>
  <si>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</si>
  <si>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</si>
  <si>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</si>
  <si>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</si>
  <si>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</si>
  <si>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</si>
  <si>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</si>
  <si>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</si>
  <si>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</si>
  <si>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</si>
  <si>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</si>
  <si>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</si>
  <si>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</si>
  <si>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</si>
  <si>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</si>
  <si>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</si>
  <si>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</si>
  <si>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</si>
  <si>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</si>
  <si>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</si>
  <si>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</si>
  <si>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</si>
  <si>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</si>
  <si>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</si>
  <si>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</si>
  <si>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日・ウルグアイ外交関係樹立１００周年に係る要人訪問経費</t>
    <phoneticPr fontId="5"/>
  </si>
  <si>
    <t>外務省</t>
  </si>
  <si>
    <t>中南米局</t>
    <rPh sb="0" eb="4">
      <t>チュウナンベイキョク</t>
    </rPh>
    <phoneticPr fontId="5"/>
  </si>
  <si>
    <t>南米課</t>
    <rPh sb="0" eb="3">
      <t>ナンベイカ</t>
    </rPh>
    <phoneticPr fontId="5"/>
  </si>
  <si>
    <t>課長　近藤　紀文</t>
    <rPh sb="0" eb="2">
      <t>カチョウ</t>
    </rPh>
    <rPh sb="3" eb="5">
      <t>コンドウ</t>
    </rPh>
    <rPh sb="6" eb="8">
      <t>ノリフミ</t>
    </rPh>
    <phoneticPr fontId="5"/>
  </si>
  <si>
    <t>○</t>
  </si>
  <si>
    <t>-</t>
    <phoneticPr fontId="5"/>
  </si>
  <si>
    <t>外務省設置法　第４条第１号，第８号，第１４号</t>
    <phoneticPr fontId="5"/>
  </si>
  <si>
    <t>職員旅費</t>
    <rPh sb="0" eb="2">
      <t>ショクイン</t>
    </rPh>
    <rPh sb="2" eb="4">
      <t>リョヒ</t>
    </rPh>
    <phoneticPr fontId="5"/>
  </si>
  <si>
    <t>‐</t>
  </si>
  <si>
    <t>-</t>
  </si>
  <si>
    <t>-</t>
    <phoneticPr fontId="5"/>
  </si>
  <si>
    <t>外務省調べ</t>
    <rPh sb="0" eb="3">
      <t>ガイムショウ</t>
    </rPh>
    <rPh sb="3" eb="4">
      <t>シラ</t>
    </rPh>
    <phoneticPr fontId="5"/>
  </si>
  <si>
    <t>－</t>
    <phoneticPr fontId="5"/>
  </si>
  <si>
    <t>-</t>
    <phoneticPr fontId="5"/>
  </si>
  <si>
    <t>新規事業に係る増額。</t>
    <rPh sb="0" eb="2">
      <t>シンキ</t>
    </rPh>
    <rPh sb="2" eb="4">
      <t>ジギョウ</t>
    </rPh>
    <rPh sb="5" eb="6">
      <t>カカ</t>
    </rPh>
    <rPh sb="7" eb="8">
      <t>ゾウ</t>
    </rPh>
    <rPh sb="8" eb="9">
      <t>ガク</t>
    </rPh>
    <phoneticPr fontId="5"/>
  </si>
  <si>
    <t>-</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</si>
  <si>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</si>
  <si>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</si>
  <si>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件</t>
    <rPh sb="0" eb="1">
      <t>ケン</t>
    </rPh>
    <phoneticPr fontId="5"/>
  </si>
  <si>
    <t>件</t>
    <rPh sb="0" eb="1">
      <t>ケン</t>
    </rPh>
    <phoneticPr fontId="5"/>
  </si>
  <si>
    <t>日・ウルグアイ外交関係樹立１００周年を記念し，我が方政府要人現地訪問等の行事を実施することにより，二国間関係の強化及びウルグアイ周辺国での対日理解促進及び対外発信の強化に繋がる。</t>
    <rPh sb="0" eb="1">
      <t>ニチ</t>
    </rPh>
    <rPh sb="7" eb="13">
      <t>ガイコウカンケイジュリツ</t>
    </rPh>
    <rPh sb="16" eb="18">
      <t>シュウネン</t>
    </rPh>
    <rPh sb="19" eb="21">
      <t>キネン</t>
    </rPh>
    <rPh sb="23" eb="24">
      <t>ワ</t>
    </rPh>
    <rPh sb="25" eb="26">
      <t>ホウ</t>
    </rPh>
    <rPh sb="26" eb="28">
      <t>セイフ</t>
    </rPh>
    <rPh sb="28" eb="30">
      <t>ヨウジン</t>
    </rPh>
    <rPh sb="30" eb="32">
      <t>ゲンチ</t>
    </rPh>
    <rPh sb="32" eb="34">
      <t>ホウモン</t>
    </rPh>
    <rPh sb="34" eb="35">
      <t>トウ</t>
    </rPh>
    <rPh sb="36" eb="38">
      <t>ギョウジ</t>
    </rPh>
    <rPh sb="39" eb="41">
      <t>ジッシ</t>
    </rPh>
    <rPh sb="49" eb="50">
      <t>ニ</t>
    </rPh>
    <rPh sb="50" eb="52">
      <t>コクカン</t>
    </rPh>
    <rPh sb="52" eb="54">
      <t>カンケイ</t>
    </rPh>
    <rPh sb="55" eb="57">
      <t>キョウカ</t>
    </rPh>
    <rPh sb="57" eb="58">
      <t>オヨ</t>
    </rPh>
    <rPh sb="64" eb="66">
      <t>シュウヘン</t>
    </rPh>
    <rPh sb="66" eb="67">
      <t>コク</t>
    </rPh>
    <rPh sb="69" eb="71">
      <t>タイニチ</t>
    </rPh>
    <rPh sb="71" eb="73">
      <t>リカイ</t>
    </rPh>
    <rPh sb="73" eb="75">
      <t>ソクシン</t>
    </rPh>
    <rPh sb="75" eb="76">
      <t>オヨ</t>
    </rPh>
    <rPh sb="77" eb="79">
      <t>タイガイ</t>
    </rPh>
    <rPh sb="79" eb="81">
      <t>ハッシン</t>
    </rPh>
    <rPh sb="82" eb="84">
      <t>キョウカ</t>
    </rPh>
    <rPh sb="85" eb="86">
      <t>ツナ</t>
    </rPh>
    <phoneticPr fontId="5"/>
  </si>
  <si>
    <t>ウルグアイは，地理的には日本から最も遠隔に位置する国の一つであるものの，我が国とは，民主主義，人権，法の支配の尊重等の基本的価値を共有する重要なパートナーである。２０１８年１２月，安倍総理が日本の総理大臣として史上初めてウルグアイを訪問されたことを機に，二国間の政治，経済，スポーツ等の多岐にわたる分野にて飛躍的な発展がみられるなかで，明年の外交関係樹立１００周年を記念し，我が方政府要人のウルグアイ政府主催記念事業及び現地日系団体主催記念事業へ出席する他，日系人の入植地等を訪問するため。</t>
    <rPh sb="27" eb="28">
      <t>ヒト</t>
    </rPh>
    <rPh sb="59" eb="62">
      <t>キホンテキ</t>
    </rPh>
    <rPh sb="157" eb="159">
      <t>ハッテン</t>
    </rPh>
    <phoneticPr fontId="5"/>
  </si>
  <si>
    <t>回</t>
    <rPh sb="0" eb="1">
      <t>カイ</t>
    </rPh>
    <phoneticPr fontId="5"/>
  </si>
  <si>
    <t>日ウルグアイ関係１００周年を機に対日理解促進及び対外発信強化等を通じて二国間関係強化に繋げる。</t>
    <rPh sb="0" eb="1">
      <t>ニチ</t>
    </rPh>
    <rPh sb="6" eb="8">
      <t>カンケイ</t>
    </rPh>
    <rPh sb="11" eb="13">
      <t>シュウネン</t>
    </rPh>
    <rPh sb="14" eb="15">
      <t>キ</t>
    </rPh>
    <rPh sb="16" eb="22">
      <t>タイニチリカイソクシン</t>
    </rPh>
    <rPh sb="22" eb="23">
      <t>オヨ</t>
    </rPh>
    <rPh sb="24" eb="26">
      <t>タイガイ</t>
    </rPh>
    <rPh sb="26" eb="28">
      <t>ハッシン</t>
    </rPh>
    <rPh sb="28" eb="30">
      <t>キョウカ</t>
    </rPh>
    <rPh sb="30" eb="31">
      <t>トウ</t>
    </rPh>
    <rPh sb="32" eb="33">
      <t>ツウ</t>
    </rPh>
    <rPh sb="35" eb="36">
      <t>ニ</t>
    </rPh>
    <rPh sb="36" eb="38">
      <t>コクカン</t>
    </rPh>
    <rPh sb="38" eb="42">
      <t>カンケイキョウカ</t>
    </rPh>
    <rPh sb="43" eb="44">
      <t>ツナ</t>
    </rPh>
    <phoneticPr fontId="5"/>
  </si>
  <si>
    <t>各種記念事業等の実施回数</t>
    <rPh sb="0" eb="2">
      <t>カクシュ</t>
    </rPh>
    <rPh sb="2" eb="4">
      <t>キネン</t>
    </rPh>
    <rPh sb="4" eb="6">
      <t>ジギョウ</t>
    </rPh>
    <rPh sb="6" eb="7">
      <t>トウ</t>
    </rPh>
    <rPh sb="8" eb="10">
      <t>ジッシ</t>
    </rPh>
    <rPh sb="10" eb="12">
      <t>カイスウ</t>
    </rPh>
    <phoneticPr fontId="5"/>
  </si>
  <si>
    <t>執行合計額／発信案件の件数　　　　　　　　　　　　　　</t>
    <rPh sb="0" eb="2">
      <t>シッコウ</t>
    </rPh>
    <rPh sb="2" eb="5">
      <t>ゴウケイガク</t>
    </rPh>
    <rPh sb="6" eb="8">
      <t>ハッシン</t>
    </rPh>
    <rPh sb="8" eb="10">
      <t>アンケン</t>
    </rPh>
    <rPh sb="11" eb="13">
      <t>ケンスウ</t>
    </rPh>
    <phoneticPr fontId="5"/>
  </si>
  <si>
    <t>新聞，TV，インターネットニュース，SNS等での発信案件数</t>
    <phoneticPr fontId="5"/>
  </si>
  <si>
    <t>新聞，TV，インターネットニュース，SNS等での発信案件合計数</t>
    <rPh sb="0" eb="2">
      <t>シンブン</t>
    </rPh>
    <rPh sb="21" eb="22">
      <t>トウ</t>
    </rPh>
    <rPh sb="24" eb="26">
      <t>ハッシン</t>
    </rPh>
    <rPh sb="26" eb="28">
      <t>アンケン</t>
    </rPh>
    <rPh sb="28" eb="30">
      <t>ゴウケイ</t>
    </rPh>
    <rPh sb="30" eb="31">
      <t>スウ</t>
    </rPh>
    <phoneticPr fontId="5"/>
  </si>
  <si>
    <t>要人等による各種交流等によりウルグアイ政府関係者，現地日系社会及び周辺国の対日理解促進</t>
    <rPh sb="0" eb="2">
      <t>ヨウジン</t>
    </rPh>
    <rPh sb="2" eb="3">
      <t>トウ</t>
    </rPh>
    <rPh sb="6" eb="8">
      <t>カクシュ</t>
    </rPh>
    <rPh sb="8" eb="10">
      <t>コウリュウ</t>
    </rPh>
    <rPh sb="10" eb="11">
      <t>トウ</t>
    </rPh>
    <rPh sb="19" eb="21">
      <t>セイフ</t>
    </rPh>
    <rPh sb="21" eb="24">
      <t>カンケイシャ</t>
    </rPh>
    <rPh sb="25" eb="27">
      <t>ゲンチ</t>
    </rPh>
    <rPh sb="27" eb="29">
      <t>ニッケイ</t>
    </rPh>
    <rPh sb="29" eb="31">
      <t>シャカイ</t>
    </rPh>
    <rPh sb="31" eb="32">
      <t>オヨ</t>
    </rPh>
    <rPh sb="33" eb="36">
      <t>シュウヘンコク</t>
    </rPh>
    <rPh sb="37" eb="39">
      <t>タイニチ</t>
    </rPh>
    <rPh sb="39" eb="41">
      <t>リカイ</t>
    </rPh>
    <rPh sb="41" eb="43">
      <t>ソクシン</t>
    </rPh>
    <phoneticPr fontId="5"/>
  </si>
  <si>
    <t>要人等による各種交流等によりウルグアイ国内のみならず周辺国における対日理解促進を図ることが可能となる。</t>
    <rPh sb="0" eb="2">
      <t>ヨウジン</t>
    </rPh>
    <rPh sb="2" eb="3">
      <t>トウ</t>
    </rPh>
    <rPh sb="6" eb="8">
      <t>カクシュ</t>
    </rPh>
    <rPh sb="8" eb="10">
      <t>コウリュウ</t>
    </rPh>
    <rPh sb="10" eb="11">
      <t>トウ</t>
    </rPh>
    <rPh sb="19" eb="21">
      <t>コクナイ</t>
    </rPh>
    <rPh sb="26" eb="29">
      <t>シュウヘンコク</t>
    </rPh>
    <rPh sb="33" eb="39">
      <t>タイニチリカイソクシン</t>
    </rPh>
    <rPh sb="40" eb="41">
      <t>ハカ</t>
    </rPh>
    <rPh sb="45" eb="47">
      <t>カノウ</t>
    </rPh>
    <phoneticPr fontId="5"/>
  </si>
  <si>
    <t>要人等による各種交流等により，我が国の理解を深化させる。我が国の正しい姿を対外的に発信することとなり，親日家・知日家の育成に寄与する。</t>
    <rPh sb="0" eb="2">
      <t>ヨウジン</t>
    </rPh>
    <rPh sb="2" eb="3">
      <t>トウ</t>
    </rPh>
    <rPh sb="6" eb="8">
      <t>カクシュ</t>
    </rPh>
    <rPh sb="8" eb="10">
      <t>コウリュウ</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</si>
</sst>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42</xdr:col>
      <xdr:colOff>80097</xdr:colOff>
      <xdr:row>744</xdr:row>
      <xdr:rowOff>34729</xdr:rowOff>
    </xdr:to>
    <xdr:sp macro="" textlink="">
      <xdr:nvSpPr>
        <xdr:cNvPr id="2" name="角丸四角形 1">
          <a:extLst>
            <a:ext uri="{FF2B5EF4-FFF2-40B4-BE49-F238E27FC236}">
              <a16:creationId xmlns:a16="http://schemas.microsoft.com/office/drawing/2014/main" id="{13F00F70-59C4-5649-96C8-E6A87A25E036}"/>
            </a:ext>
          </a:extLst>
        </xdr:cNvPr>
        <xdr:cNvSpPr/>
      </xdr:nvSpPr>
      <xdr:spPr>
        <a:xfrm>
          <a:off x="3295135" y="31509730"/>
          <a:ext cx="5434692" cy="7297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要人訪問同行出張旅費　２百万円</a:t>
          </a:r>
          <a:endParaRPr kumimoji="1" lang="ja-JP" altLang="en-US" sz="2400"/>
        </a:p>
      </xdr:txBody>
    </xdr:sp>
    <xdr:clientData/>
  </xdr:twoCellAnchor>
  <xdr:twoCellAnchor>
    <xdr:from>
      <xdr:col>20</xdr:col>
      <xdr:colOff>64358</xdr:colOff>
      <xdr:row>745</xdr:row>
      <xdr:rowOff>167331</xdr:rowOff>
    </xdr:from>
    <xdr:to>
      <xdr:col>38</xdr:col>
      <xdr:colOff>157806</xdr:colOff>
      <xdr:row>749</xdr:row>
      <xdr:rowOff>0</xdr:rowOff>
    </xdr:to>
    <xdr:sp macro="" textlink="">
      <xdr:nvSpPr>
        <xdr:cNvPr id="3" name="角丸四角形 2">
          <a:extLst>
            <a:ext uri="{FF2B5EF4-FFF2-40B4-BE49-F238E27FC236}">
              <a16:creationId xmlns:a16="http://schemas.microsoft.com/office/drawing/2014/main" id="{298478FB-67AC-ED40-9B6A-AAE7CA15C261}"/>
            </a:ext>
          </a:extLst>
        </xdr:cNvPr>
        <xdr:cNvSpPr/>
      </xdr:nvSpPr>
      <xdr:spPr>
        <a:xfrm>
          <a:off x="4183277" y="32719662"/>
          <a:ext cx="3800475" cy="12228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Ａ．出張者</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職員旅費</a:t>
          </a:r>
          <a:r>
            <a:rPr kumimoji="1" lang="en-US" altLang="ja-JP" sz="1600">
              <a:solidFill>
                <a:sysClr val="windowText" lastClr="000000"/>
              </a:solidFill>
            </a:rPr>
            <a:t>】</a:t>
          </a:r>
        </a:p>
        <a:p>
          <a:pPr algn="ctr"/>
          <a:r>
            <a:rPr kumimoji="1" lang="ja-JP" altLang="en-US" sz="1600">
              <a:solidFill>
                <a:sysClr val="windowText" lastClr="000000"/>
              </a:solidFill>
            </a:rPr>
            <a:t>２百万円</a:t>
          </a:r>
          <a:endParaRPr kumimoji="1" lang="ja-JP" altLang="en-US" sz="1600"/>
        </a:p>
      </xdr:txBody>
    </xdr:sp>
    <xdr:clientData/>
  </xdr:twoCellAnchor>
  <xdr:twoCellAnchor>
    <xdr:from>
      <xdr:col>29</xdr:col>
      <xdr:colOff>128717</xdr:colOff>
      <xdr:row>744</xdr:row>
      <xdr:rowOff>12872</xdr:rowOff>
    </xdr:from>
    <xdr:to>
      <xdr:col>29</xdr:col>
      <xdr:colOff>128717</xdr:colOff>
      <xdr:row>745</xdr:row>
      <xdr:rowOff>180203</xdr:rowOff>
    </xdr:to>
    <xdr:cxnSp macro="">
      <xdr:nvCxnSpPr>
        <xdr:cNvPr id="4" name="直線矢印コネクタ 3">
          <a:extLst>
            <a:ext uri="{FF2B5EF4-FFF2-40B4-BE49-F238E27FC236}">
              <a16:creationId xmlns:a16="http://schemas.microsoft.com/office/drawing/2014/main" id="{532E5E3D-B98A-CC4D-947C-6E678D3B5E49}"/>
            </a:ext>
          </a:extLst>
        </xdr:cNvPr>
        <xdr:cNvCxnSpPr/>
      </xdr:nvCxnSpPr>
      <xdr:spPr>
        <a:xfrm>
          <a:off x="6101149" y="32217669"/>
          <a:ext cx="0" cy="51486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427</v>
      </c>
      <c r="AP2" s="962"/>
      <c r="AQ2" s="962"/>
      <c r="AR2" s="78" t="str">
        <f>IF(OR(AO2="　", AO2=""), "", "-")</f>
        <v>-</v>
      </c>
      <c r="AS2" s="963">
        <v>2</v>
      </c>
      <c r="AT2" s="963"/>
      <c r="AU2" s="963"/>
      <c r="AV2" s="51" t="str">
        <f>IF(AW2="", "", "-")</f>
        <v/>
      </c>
      <c r="AW2" s="908"/>
      <c r="AX2" s="908"/>
    </row>
    <row r="3" spans="1:50" ht="21" customHeight="1" thickBot="1">
      <c r="A3" s="864" t="s">
        <v>431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564</v>
      </c>
      <c r="AK3" s="866"/>
      <c r="AL3" s="866"/>
      <c r="AM3" s="866"/>
      <c r="AN3" s="866"/>
      <c r="AO3" s="866"/>
      <c r="AP3" s="866"/>
      <c r="AQ3" s="866"/>
      <c r="AR3" s="866"/>
      <c r="AS3" s="866"/>
      <c r="AT3" s="866"/>
      <c r="AU3" s="866"/>
      <c r="AV3" s="866"/>
      <c r="AW3" s="866"/>
      <c r="AX3" s="24" t="s">
        <v>65</v>
      </c>
    </row>
    <row r="4" spans="1:50" ht="24.75" customHeight="1">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6" t="s">
        <v>533</v>
      </c>
      <c r="H5" s="837"/>
      <c r="I5" s="837"/>
      <c r="J5" s="837"/>
      <c r="K5" s="837"/>
      <c r="L5" s="837"/>
      <c r="M5" s="838" t="s">
        <v>66</v>
      </c>
      <c r="N5" s="839"/>
      <c r="O5" s="839"/>
      <c r="P5" s="839"/>
      <c r="Q5" s="839"/>
      <c r="R5" s="840"/>
      <c r="S5" s="841" t="s">
        <v>535</v>
      </c>
      <c r="T5" s="837"/>
      <c r="U5" s="837"/>
      <c r="V5" s="837"/>
      <c r="W5" s="837"/>
      <c r="X5" s="842"/>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19" t="s">
        <v>395</v>
      </c>
      <c r="Z7" s="446"/>
      <c r="AA7" s="446"/>
      <c r="AB7" s="446"/>
      <c r="AC7" s="446"/>
      <c r="AD7" s="920"/>
      <c r="AE7" s="909" t="s">
        <v>569</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8" t="s">
        <v>259</v>
      </c>
      <c r="B8" s="499"/>
      <c r="C8" s="499"/>
      <c r="D8" s="499"/>
      <c r="E8" s="499"/>
      <c r="F8" s="500"/>
      <c r="G8" s="930" t="str">
        <f>入力規則等!A27</f>
        <v>-</v>
      </c>
      <c r="H8" s="720"/>
      <c r="I8" s="720"/>
      <c r="J8" s="720"/>
      <c r="K8" s="720"/>
      <c r="L8" s="720"/>
      <c r="M8" s="720"/>
      <c r="N8" s="720"/>
      <c r="O8" s="720"/>
      <c r="P8" s="720"/>
      <c r="Q8" s="720"/>
      <c r="R8" s="720"/>
      <c r="S8" s="720"/>
      <c r="T8" s="720"/>
      <c r="U8" s="720"/>
      <c r="V8" s="720"/>
      <c r="W8" s="720"/>
      <c r="X8" s="931"/>
      <c r="Y8" s="843" t="s">
        <v>260</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6" t="s">
        <v>23</v>
      </c>
      <c r="B9" s="847"/>
      <c r="C9" s="847"/>
      <c r="D9" s="847"/>
      <c r="E9" s="847"/>
      <c r="F9" s="847"/>
      <c r="G9" s="848" t="s">
        <v>584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60" t="s">
        <v>30</v>
      </c>
      <c r="B10" s="661"/>
      <c r="C10" s="661"/>
      <c r="D10" s="661"/>
      <c r="E10" s="661"/>
      <c r="F10" s="661"/>
      <c r="G10" s="754" t="s">
        <v>585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3" t="s">
        <v>24</v>
      </c>
      <c r="B12" s="974"/>
      <c r="C12" s="974"/>
      <c r="D12" s="974"/>
      <c r="E12" s="974"/>
      <c r="F12" s="975"/>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569</v>
      </c>
      <c r="AE13" s="658"/>
      <c r="AF13" s="658"/>
      <c r="AG13" s="658"/>
      <c r="AH13" s="658"/>
      <c r="AI13" s="658"/>
      <c r="AJ13" s="659"/>
      <c r="AK13" s="657" t="s">
        <v>569</v>
      </c>
      <c r="AL13" s="658"/>
      <c r="AM13" s="658"/>
      <c r="AN13" s="658"/>
      <c r="AO13" s="658"/>
      <c r="AP13" s="658"/>
      <c r="AQ13" s="659"/>
      <c r="AR13" s="916">
        <v>2</v>
      </c>
      <c r="AS13" s="917"/>
      <c r="AT13" s="917"/>
      <c r="AU13" s="917"/>
      <c r="AV13" s="917"/>
      <c r="AW13" s="917"/>
      <c r="AX13" s="918"/>
    </row>
    <row r="14" spans="1:50" ht="21" customHeight="1">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569</v>
      </c>
      <c r="AL14" s="658"/>
      <c r="AM14" s="658"/>
      <c r="AN14" s="658"/>
      <c r="AO14" s="658"/>
      <c r="AP14" s="658"/>
      <c r="AQ14" s="659"/>
      <c r="AR14" s="786"/>
      <c r="AS14" s="786"/>
      <c r="AT14" s="786"/>
      <c r="AU14" s="786"/>
      <c r="AV14" s="786"/>
      <c r="AW14" s="786"/>
      <c r="AX14" s="787"/>
    </row>
    <row r="15" spans="1:50" ht="21" customHeight="1">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v>0</v>
      </c>
      <c r="AS15" s="658"/>
      <c r="AT15" s="658"/>
      <c r="AU15" s="658"/>
      <c r="AV15" s="658"/>
      <c r="AW15" s="658"/>
      <c r="AX15" s="804"/>
    </row>
    <row r="16" spans="1:50" ht="21" customHeight="1">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4"/>
      <c r="AS17" s="914"/>
      <c r="AT17" s="914"/>
      <c r="AU17" s="914"/>
      <c r="AV17" s="914"/>
      <c r="AW17" s="914"/>
      <c r="AX17" s="915"/>
    </row>
    <row r="18" spans="1:50" ht="24.75" customHeight="1">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2</v>
      </c>
      <c r="AS18" s="876"/>
      <c r="AT18" s="876"/>
      <c r="AU18" s="876"/>
      <c r="AV18" s="876"/>
      <c r="AW18" s="876"/>
      <c r="AX18" s="878"/>
    </row>
    <row r="19" spans="1:50" ht="24.75" customHeight="1">
      <c r="A19" s="614"/>
      <c r="B19" s="615"/>
      <c r="C19" s="615"/>
      <c r="D19" s="615"/>
      <c r="E19" s="615"/>
      <c r="F19" s="616"/>
      <c r="G19" s="873" t="s">
        <v>9</v>
      </c>
      <c r="H19" s="874"/>
      <c r="I19" s="874"/>
      <c r="J19" s="874"/>
      <c r="K19" s="874"/>
      <c r="L19" s="874"/>
      <c r="M19" s="874"/>
      <c r="N19" s="874"/>
      <c r="O19" s="874"/>
      <c r="P19" s="657" t="s">
        <v>569</v>
      </c>
      <c r="Q19" s="658"/>
      <c r="R19" s="658"/>
      <c r="S19" s="658"/>
      <c r="T19" s="658"/>
      <c r="U19" s="658"/>
      <c r="V19" s="659"/>
      <c r="W19" s="657" t="s">
        <v>569</v>
      </c>
      <c r="X19" s="658"/>
      <c r="Y19" s="658"/>
      <c r="Z19" s="658"/>
      <c r="AA19" s="658"/>
      <c r="AB19" s="658"/>
      <c r="AC19" s="659"/>
      <c r="AD19" s="657" t="s">
        <v>569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IF(W18=0, "-", SUM(W19)/W18)</f>
        <v>-</v>
      </c>
      <c r="X20" s="316"/>
      <c r="Y20" s="316"/>
      <c r="Z20" s="316"/>
      <c r="AA20" s="316"/>
      <c r="AB20" s="316"/>
      <c r="AC20" s="316"/>
      <c r="AD20" s="316" t="str">
        <f>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6"/>
      <c r="B21" s="847"/>
      <c r="C21" s="847"/>
      <c r="D21" s="847"/>
      <c r="E21" s="847"/>
      <c r="F21" s="976"/>
      <c r="G21" s="314" t="s">
        <v>358</v>
      </c>
      <c r="H21" s="315"/>
      <c r="I21" s="315"/>
      <c r="J21" s="315"/>
      <c r="K21" s="315"/>
      <c r="L21" s="315"/>
      <c r="M21" s="315"/>
      <c r="N21" s="315"/>
      <c r="O21" s="315"/>
      <c r="P21" s="316" t="e">
        <f>IF(P19=0, "-", SUM(P19)/SUM(P13,P14))</f>
        <v>#DIV/0!</v>
      </c>
      <c r="Q21" s="316"/>
      <c r="R21" s="316"/>
      <c r="S21" s="316"/>
      <c r="T21" s="316"/>
      <c r="U21" s="316"/>
      <c r="V21" s="316"/>
      <c r="W21" s="316" t="e">
        <f>IF(W19=0, "-", SUM(W19)/SUM(W13,W14))</f>
        <v>#DIV/0!</v>
      </c>
      <c r="X21" s="316"/>
      <c r="Y21" s="316"/>
      <c r="Z21" s="316"/>
      <c r="AA21" s="316"/>
      <c r="AB21" s="316"/>
      <c r="AC21" s="316"/>
      <c r="AD21" s="316" t="e">
        <f>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3" t="s">
        <v>434</v>
      </c>
      <c r="B22" s="944"/>
      <c r="C22" s="944"/>
      <c r="D22" s="944"/>
      <c r="E22" s="944"/>
      <c r="F22" s="945"/>
      <c r="G22" s="981" t="s">
        <v>337</v>
      </c>
      <c r="H22" s="220"/>
      <c r="I22" s="220"/>
      <c r="J22" s="220"/>
      <c r="K22" s="220"/>
      <c r="L22" s="220"/>
      <c r="M22" s="220"/>
      <c r="N22" s="220"/>
      <c r="O22" s="221"/>
      <c r="P22" s="932" t="s">
        <v>435</v>
      </c>
      <c r="Q22" s="220"/>
      <c r="R22" s="220"/>
      <c r="S22" s="220"/>
      <c r="T22" s="220"/>
      <c r="U22" s="220"/>
      <c r="V22" s="221"/>
      <c r="W22" s="932" t="s">
        <v>436</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c r="A23" s="946"/>
      <c r="B23" s="947"/>
      <c r="C23" s="947"/>
      <c r="D23" s="947"/>
      <c r="E23" s="947"/>
      <c r="F23" s="948"/>
      <c r="G23" s="982" t="s">
        <v>571</v>
      </c>
      <c r="H23" s="983"/>
      <c r="I23" s="983"/>
      <c r="J23" s="983"/>
      <c r="K23" s="983"/>
      <c r="L23" s="983"/>
      <c r="M23" s="983"/>
      <c r="N23" s="983"/>
      <c r="O23" s="984"/>
      <c r="P23" s="916" t="s">
        <v>569</v>
      </c>
      <c r="Q23" s="917"/>
      <c r="R23" s="917"/>
      <c r="S23" s="917"/>
      <c r="T23" s="917"/>
      <c r="U23" s="917"/>
      <c r="V23" s="933"/>
      <c r="W23" s="916">
        <v>2</v>
      </c>
      <c r="X23" s="917"/>
      <c r="Y23" s="917"/>
      <c r="Z23" s="917"/>
      <c r="AA23" s="917"/>
      <c r="AB23" s="917"/>
      <c r="AC23" s="933"/>
      <c r="AD23" s="953" t="s">
        <v>578</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c r="A24" s="946"/>
      <c r="B24" s="947"/>
      <c r="C24" s="947"/>
      <c r="D24" s="947"/>
      <c r="E24" s="947"/>
      <c r="F24" s="948"/>
      <c r="G24" s="934" t="s">
        <v>569</v>
      </c>
      <c r="H24" s="935"/>
      <c r="I24" s="935"/>
      <c r="J24" s="935"/>
      <c r="K24" s="935"/>
      <c r="L24" s="935"/>
      <c r="M24" s="935"/>
      <c r="N24" s="935"/>
      <c r="O24" s="936"/>
      <c r="P24" s="657" t="s">
        <v>569</v>
      </c>
      <c r="Q24" s="658"/>
      <c r="R24" s="658"/>
      <c r="S24" s="658"/>
      <c r="T24" s="658"/>
      <c r="U24" s="658"/>
      <c r="V24" s="659"/>
      <c r="W24" s="657" t="s">
        <v>569</v>
      </c>
      <c r="X24" s="658"/>
      <c r="Y24" s="658"/>
      <c r="Z24" s="658"/>
      <c r="AA24" s="658"/>
      <c r="AB24" s="658"/>
      <c r="AC24" s="659"/>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c r="A25" s="946"/>
      <c r="B25" s="947"/>
      <c r="C25" s="947"/>
      <c r="D25" s="947"/>
      <c r="E25" s="947"/>
      <c r="F25" s="948"/>
      <c r="G25" s="934" t="s">
        <v>569</v>
      </c>
      <c r="H25" s="935"/>
      <c r="I25" s="935"/>
      <c r="J25" s="935"/>
      <c r="K25" s="935"/>
      <c r="L25" s="935"/>
      <c r="M25" s="935"/>
      <c r="N25" s="935"/>
      <c r="O25" s="936"/>
      <c r="P25" s="657" t="s">
        <v>569</v>
      </c>
      <c r="Q25" s="658"/>
      <c r="R25" s="658"/>
      <c r="S25" s="658"/>
      <c r="T25" s="658"/>
      <c r="U25" s="658"/>
      <c r="V25" s="659"/>
      <c r="W25" s="657" t="s">
        <v>569</v>
      </c>
      <c r="X25" s="658"/>
      <c r="Y25" s="658"/>
      <c r="Z25" s="658"/>
      <c r="AA25" s="658"/>
      <c r="AB25" s="658"/>
      <c r="AC25" s="659"/>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c r="A26" s="946"/>
      <c r="B26" s="947"/>
      <c r="C26" s="947"/>
      <c r="D26" s="947"/>
      <c r="E26" s="947"/>
      <c r="F26" s="948"/>
      <c r="G26" s="934" t="s">
        <v>569</v>
      </c>
      <c r="H26" s="935"/>
      <c r="I26" s="935"/>
      <c r="J26" s="935"/>
      <c r="K26" s="935"/>
      <c r="L26" s="935"/>
      <c r="M26" s="935"/>
      <c r="N26" s="935"/>
      <c r="O26" s="936"/>
      <c r="P26" s="657" t="s">
        <v>569</v>
      </c>
      <c r="Q26" s="658"/>
      <c r="R26" s="658"/>
      <c r="S26" s="658"/>
      <c r="T26" s="658"/>
      <c r="U26" s="658"/>
      <c r="V26" s="659"/>
      <c r="W26" s="657" t="s">
        <v>569</v>
      </c>
      <c r="X26" s="658"/>
      <c r="Y26" s="658"/>
      <c r="Z26" s="658"/>
      <c r="AA26" s="658"/>
      <c r="AB26" s="658"/>
      <c r="AC26" s="659"/>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customHeight="1">
      <c r="A27" s="946"/>
      <c r="B27" s="947"/>
      <c r="C27" s="947"/>
      <c r="D27" s="947"/>
      <c r="E27" s="947"/>
      <c r="F27" s="948"/>
      <c r="G27" s="934" t="s">
        <v>569</v>
      </c>
      <c r="H27" s="935"/>
      <c r="I27" s="935"/>
      <c r="J27" s="935"/>
      <c r="K27" s="935"/>
      <c r="L27" s="935"/>
      <c r="M27" s="935"/>
      <c r="N27" s="935"/>
      <c r="O27" s="936"/>
      <c r="P27" s="657" t="s">
        <v>569</v>
      </c>
      <c r="Q27" s="658"/>
      <c r="R27" s="658"/>
      <c r="S27" s="658"/>
      <c r="T27" s="658"/>
      <c r="U27" s="658"/>
      <c r="V27" s="659"/>
      <c r="W27" s="657" t="s">
        <v>569</v>
      </c>
      <c r="X27" s="658"/>
      <c r="Y27" s="658"/>
      <c r="Z27" s="658"/>
      <c r="AA27" s="658"/>
      <c r="AB27" s="658"/>
      <c r="AC27" s="659"/>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customHeight="1">
      <c r="A28" s="946"/>
      <c r="B28" s="947"/>
      <c r="C28" s="947"/>
      <c r="D28" s="947"/>
      <c r="E28" s="947"/>
      <c r="F28" s="948"/>
      <c r="G28" s="937" t="s">
        <v>341</v>
      </c>
      <c r="H28" s="938"/>
      <c r="I28" s="938"/>
      <c r="J28" s="938"/>
      <c r="K28" s="938"/>
      <c r="L28" s="938"/>
      <c r="M28" s="938"/>
      <c r="N28" s="938"/>
      <c r="O28" s="939"/>
      <c r="P28" s="875" t="e">
        <f>P29-SUM(P23:P27)</f>
        <v>#VALUE!</v>
      </c>
      <c r="Q28" s="876"/>
      <c r="R28" s="876"/>
      <c r="S28" s="876"/>
      <c r="T28" s="876"/>
      <c r="U28" s="876"/>
      <c r="V28" s="877"/>
      <c r="W28" s="875">
        <f>W29-SUM(W23:W27)</f>
        <v>0</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c r="A29" s="949"/>
      <c r="B29" s="950"/>
      <c r="C29" s="950"/>
      <c r="D29" s="950"/>
      <c r="E29" s="950"/>
      <c r="F29" s="951"/>
      <c r="G29" s="940" t="s">
        <v>338</v>
      </c>
      <c r="H29" s="941"/>
      <c r="I29" s="941"/>
      <c r="J29" s="941"/>
      <c r="K29" s="941"/>
      <c r="L29" s="941"/>
      <c r="M29" s="941"/>
      <c r="N29" s="941"/>
      <c r="O29" s="942"/>
      <c r="P29" s="657" t="str">
        <f>AK13</f>
        <v>-</v>
      </c>
      <c r="Q29" s="658"/>
      <c r="R29" s="658"/>
      <c r="S29" s="658"/>
      <c r="T29" s="658"/>
      <c r="U29" s="658"/>
      <c r="V29" s="659"/>
      <c r="W29" s="964">
        <f>AR13</f>
        <v>2</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c r="A30" s="858" t="s">
        <v>353</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398</v>
      </c>
      <c r="AF30" s="856"/>
      <c r="AG30" s="856"/>
      <c r="AH30" s="857"/>
      <c r="AI30" s="855" t="s">
        <v>420</v>
      </c>
      <c r="AJ30" s="856"/>
      <c r="AK30" s="856"/>
      <c r="AL30" s="857"/>
      <c r="AM30" s="912" t="s">
        <v>425</v>
      </c>
      <c r="AN30" s="912"/>
      <c r="AO30" s="912"/>
      <c r="AP30" s="855"/>
      <c r="AQ30" s="767" t="s">
        <v>235</v>
      </c>
      <c r="AR30" s="768"/>
      <c r="AS30" s="768"/>
      <c r="AT30" s="769"/>
      <c r="AU30" s="774" t="s">
        <v>134</v>
      </c>
      <c r="AV30" s="774"/>
      <c r="AW30" s="774"/>
      <c r="AX30" s="913"/>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577</v>
      </c>
      <c r="AR31" s="199"/>
      <c r="AS31" s="132" t="s">
        <v>236</v>
      </c>
      <c r="AT31" s="133"/>
      <c r="AU31" s="198">
        <v>3</v>
      </c>
      <c r="AV31" s="198"/>
      <c r="AW31" s="398" t="s">
        <v>181</v>
      </c>
      <c r="AX31" s="399"/>
    </row>
    <row r="32" spans="1:50" ht="35.15" customHeight="1">
      <c r="A32" s="403"/>
      <c r="B32" s="401"/>
      <c r="C32" s="401"/>
      <c r="D32" s="401"/>
      <c r="E32" s="401"/>
      <c r="F32" s="402"/>
      <c r="G32" s="564" t="s">
        <v>587</v>
      </c>
      <c r="H32" s="565"/>
      <c r="I32" s="565"/>
      <c r="J32" s="565"/>
      <c r="K32" s="565"/>
      <c r="L32" s="565"/>
      <c r="M32" s="565"/>
      <c r="N32" s="565"/>
      <c r="O32" s="566"/>
      <c r="P32" s="124" t="s">
        <v>590</v>
      </c>
      <c r="Q32" s="104"/>
      <c r="R32" s="104"/>
      <c r="S32" s="104"/>
      <c r="T32" s="104"/>
      <c r="U32" s="104"/>
      <c r="V32" s="104"/>
      <c r="W32" s="104"/>
      <c r="X32" s="105"/>
      <c r="Y32" s="474" t="s">
        <v>12</v>
      </c>
      <c r="Z32" s="534"/>
      <c r="AA32" s="535"/>
      <c r="AB32" s="464" t="s">
        <v>582</v>
      </c>
      <c r="AC32" s="464"/>
      <c r="AD32" s="464"/>
      <c r="AE32" s="216" t="s">
        <v>573</v>
      </c>
      <c r="AF32" s="217"/>
      <c r="AG32" s="217"/>
      <c r="AH32" s="217"/>
      <c r="AI32" s="216" t="s">
        <v>573</v>
      </c>
      <c r="AJ32" s="217"/>
      <c r="AK32" s="217"/>
      <c r="AL32" s="217"/>
      <c r="AM32" s="216" t="s">
        <v>573</v>
      </c>
      <c r="AN32" s="217"/>
      <c r="AO32" s="217"/>
      <c r="AP32" s="217"/>
      <c r="AQ32" s="340" t="s">
        <v>573</v>
      </c>
      <c r="AR32" s="206"/>
      <c r="AS32" s="206"/>
      <c r="AT32" s="341"/>
      <c r="AU32" s="217" t="s">
        <v>573</v>
      </c>
      <c r="AV32" s="217"/>
      <c r="AW32" s="217"/>
      <c r="AX32" s="219"/>
    </row>
    <row r="33" spans="1:50" ht="35.15" customHeight="1">
      <c r="A33" s="404"/>
      <c r="B33" s="405"/>
      <c r="C33" s="405"/>
      <c r="D33" s="405"/>
      <c r="E33" s="405"/>
      <c r="F33" s="406"/>
      <c r="G33" s="567"/>
      <c r="H33" s="568"/>
      <c r="I33" s="568"/>
      <c r="J33" s="568"/>
      <c r="K33" s="568"/>
      <c r="L33" s="568"/>
      <c r="M33" s="568"/>
      <c r="N33" s="568"/>
      <c r="O33" s="569"/>
      <c r="P33" s="166"/>
      <c r="Q33" s="107"/>
      <c r="R33" s="107"/>
      <c r="S33" s="107"/>
      <c r="T33" s="107"/>
      <c r="U33" s="107"/>
      <c r="V33" s="107"/>
      <c r="W33" s="107"/>
      <c r="X33" s="108"/>
      <c r="Y33" s="418" t="s">
        <v>54</v>
      </c>
      <c r="Z33" s="419"/>
      <c r="AA33" s="420"/>
      <c r="AB33" s="464" t="s">
        <v>582</v>
      </c>
      <c r="AC33" s="464"/>
      <c r="AD33" s="464"/>
      <c r="AE33" s="216" t="s">
        <v>573</v>
      </c>
      <c r="AF33" s="217"/>
      <c r="AG33" s="217"/>
      <c r="AH33" s="217"/>
      <c r="AI33" s="216" t="s">
        <v>573</v>
      </c>
      <c r="AJ33" s="217"/>
      <c r="AK33" s="217"/>
      <c r="AL33" s="217"/>
      <c r="AM33" s="216" t="s">
        <v>573</v>
      </c>
      <c r="AN33" s="217"/>
      <c r="AO33" s="217"/>
      <c r="AP33" s="217"/>
      <c r="AQ33" s="340" t="s">
        <v>573</v>
      </c>
      <c r="AR33" s="206"/>
      <c r="AS33" s="206"/>
      <c r="AT33" s="341"/>
      <c r="AU33" s="217">
        <v>500</v>
      </c>
      <c r="AV33" s="217"/>
      <c r="AW33" s="217"/>
      <c r="AX33" s="219"/>
    </row>
    <row r="34" spans="1:50" ht="35.15" customHeight="1">
      <c r="A34" s="403"/>
      <c r="B34" s="401"/>
      <c r="C34" s="401"/>
      <c r="D34" s="401"/>
      <c r="E34" s="401"/>
      <c r="F34" s="402"/>
      <c r="G34" s="570"/>
      <c r="H34" s="571"/>
      <c r="I34" s="571"/>
      <c r="J34" s="571"/>
      <c r="K34" s="571"/>
      <c r="L34" s="571"/>
      <c r="M34" s="571"/>
      <c r="N34" s="571"/>
      <c r="O34" s="572"/>
      <c r="P34" s="126"/>
      <c r="Q34" s="110"/>
      <c r="R34" s="110"/>
      <c r="S34" s="110"/>
      <c r="T34" s="110"/>
      <c r="U34" s="110"/>
      <c r="V34" s="110"/>
      <c r="W34" s="110"/>
      <c r="X34" s="111"/>
      <c r="Y34" s="418" t="s">
        <v>13</v>
      </c>
      <c r="Z34" s="419"/>
      <c r="AA34" s="420"/>
      <c r="AB34" s="559" t="s">
        <v>182</v>
      </c>
      <c r="AC34" s="559"/>
      <c r="AD34" s="559"/>
      <c r="AE34" s="216" t="s">
        <v>573</v>
      </c>
      <c r="AF34" s="217"/>
      <c r="AG34" s="217"/>
      <c r="AH34" s="217"/>
      <c r="AI34" s="216" t="s">
        <v>573</v>
      </c>
      <c r="AJ34" s="217"/>
      <c r="AK34" s="217"/>
      <c r="AL34" s="217"/>
      <c r="AM34" s="216" t="s">
        <v>573</v>
      </c>
      <c r="AN34" s="217"/>
      <c r="AO34" s="217"/>
      <c r="AP34" s="217"/>
      <c r="AQ34" s="340" t="s">
        <v>573</v>
      </c>
      <c r="AR34" s="206"/>
      <c r="AS34" s="206"/>
      <c r="AT34" s="341"/>
      <c r="AU34" s="217" t="s">
        <v>573</v>
      </c>
      <c r="AV34" s="217"/>
      <c r="AW34" s="217"/>
      <c r="AX34" s="219"/>
    </row>
    <row r="35" spans="1:50" ht="23.25" customHeight="1">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7"/>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7"/>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1" t="s">
        <v>134</v>
      </c>
      <c r="AV51" s="921"/>
      <c r="AW51" s="921"/>
      <c r="AX51" s="922"/>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1" t="s">
        <v>134</v>
      </c>
      <c r="AV58" s="921"/>
      <c r="AW58" s="921"/>
      <c r="AX58" s="922"/>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7"/>
      <c r="AF77" s="888"/>
      <c r="AG77" s="888"/>
      <c r="AH77" s="888"/>
      <c r="AI77" s="887"/>
      <c r="AJ77" s="888"/>
      <c r="AK77" s="888"/>
      <c r="AL77" s="888"/>
      <c r="AM77" s="887"/>
      <c r="AN77" s="888"/>
      <c r="AO77" s="888"/>
      <c r="AP77" s="888"/>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7"/>
    </row>
    <row r="80" spans="1:50" ht="18.75" hidden="1" customHeight="1">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2"/>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c r="A83" s="862"/>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c r="A84" s="862"/>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3"/>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t="s">
        <v>579</v>
      </c>
      <c r="AF101" s="217"/>
      <c r="AG101" s="217"/>
      <c r="AH101" s="218"/>
      <c r="AI101" s="216" t="s">
        <v>579</v>
      </c>
      <c r="AJ101" s="217"/>
      <c r="AK101" s="217"/>
      <c r="AL101" s="218"/>
      <c r="AM101" s="216" t="s">
        <v>579</v>
      </c>
      <c r="AN101" s="217"/>
      <c r="AO101" s="217"/>
      <c r="AP101" s="218"/>
      <c r="AQ101" s="216" t="s">
        <v>579</v>
      </c>
      <c r="AR101" s="217"/>
      <c r="AS101" s="217"/>
      <c r="AT101" s="218"/>
      <c r="AU101" s="216" t="s">
        <v>579</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421" t="s">
        <v>579</v>
      </c>
      <c r="AF102" s="421"/>
      <c r="AG102" s="421"/>
      <c r="AH102" s="421"/>
      <c r="AI102" s="421" t="s">
        <v>579</v>
      </c>
      <c r="AJ102" s="421"/>
      <c r="AK102" s="421"/>
      <c r="AL102" s="421"/>
      <c r="AM102" s="421" t="s">
        <v>579</v>
      </c>
      <c r="AN102" s="421"/>
      <c r="AO102" s="421"/>
      <c r="AP102" s="421"/>
      <c r="AQ102" s="271" t="s">
        <v>579</v>
      </c>
      <c r="AR102" s="272"/>
      <c r="AS102" s="272"/>
      <c r="AT102" s="317"/>
      <c r="AU102" s="271">
        <v>3</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576</v>
      </c>
      <c r="AC116" s="466"/>
      <c r="AD116" s="467"/>
      <c r="AE116" s="421" t="s">
        <v>574</v>
      </c>
      <c r="AF116" s="421"/>
      <c r="AG116" s="421"/>
      <c r="AH116" s="421"/>
      <c r="AI116" s="421" t="s">
        <v>574</v>
      </c>
      <c r="AJ116" s="421"/>
      <c r="AK116" s="421"/>
      <c r="AL116" s="421"/>
      <c r="AM116" s="421" t="s">
        <v>574</v>
      </c>
      <c r="AN116" s="421"/>
      <c r="AO116" s="421"/>
      <c r="AP116" s="421"/>
      <c r="AQ116" s="216" t="s">
        <v>574</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574</v>
      </c>
      <c r="AF117" s="554"/>
      <c r="AG117" s="554"/>
      <c r="AH117" s="554"/>
      <c r="AI117" s="554" t="s">
        <v>574</v>
      </c>
      <c r="AJ117" s="554"/>
      <c r="AK117" s="554"/>
      <c r="AL117" s="554"/>
      <c r="AM117" s="554" t="s">
        <v>574</v>
      </c>
      <c r="AN117" s="554"/>
      <c r="AO117" s="554"/>
      <c r="AP117" s="554"/>
      <c r="AQ117" s="554" t="s">
        <v>574</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579</v>
      </c>
      <c r="AR133" s="198"/>
      <c r="AS133" s="132" t="s">
        <v>236</v>
      </c>
      <c r="AT133" s="133"/>
      <c r="AU133" s="199">
        <v>3</v>
      </c>
      <c r="AV133" s="199"/>
      <c r="AW133" s="132" t="s">
        <v>181</v>
      </c>
      <c r="AX133" s="194"/>
    </row>
    <row r="134" spans="1:50" ht="39.75" customHeight="1">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579</v>
      </c>
      <c r="AF134" s="206"/>
      <c r="AG134" s="206"/>
      <c r="AH134" s="206"/>
      <c r="AI134" s="205" t="s">
        <v>579</v>
      </c>
      <c r="AJ134" s="206"/>
      <c r="AK134" s="206"/>
      <c r="AL134" s="206"/>
      <c r="AM134" s="205" t="s">
        <v>579</v>
      </c>
      <c r="AN134" s="206"/>
      <c r="AO134" s="206"/>
      <c r="AP134" s="206"/>
      <c r="AQ134" s="205" t="s">
        <v>579</v>
      </c>
      <c r="AR134" s="206"/>
      <c r="AS134" s="206"/>
      <c r="AT134" s="206"/>
      <c r="AU134" s="205" t="s">
        <v>579</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579</v>
      </c>
      <c r="AF135" s="206"/>
      <c r="AG135" s="206"/>
      <c r="AH135" s="206"/>
      <c r="AI135" s="205" t="s">
        <v>579</v>
      </c>
      <c r="AJ135" s="206"/>
      <c r="AK135" s="206"/>
      <c r="AL135" s="206"/>
      <c r="AM135" s="205" t="s">
        <v>579</v>
      </c>
      <c r="AN135" s="206"/>
      <c r="AO135" s="206"/>
      <c r="AP135" s="206"/>
      <c r="AQ135" s="205" t="s">
        <v>579</v>
      </c>
      <c r="AR135" s="206"/>
      <c r="AS135" s="206"/>
      <c r="AT135" s="206"/>
      <c r="AU135" s="205">
        <v>500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592</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140">
        <v>3</v>
      </c>
      <c r="AC154" s="141"/>
      <c r="AD154" s="141"/>
      <c r="AE154" s="146" t="s">
        <v>579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c r="A248" s="188"/>
      <c r="B248" s="185"/>
      <c r="C248" s="179"/>
      <c r="D248" s="185"/>
      <c r="E248" s="124" t="s">
        <v>594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28"/>
      <c r="E430" s="173" t="s">
        <v>406</v>
      </c>
      <c r="F430" s="895"/>
      <c r="G430" s="896" t="s">
        <v>255</v>
      </c>
      <c r="H430" s="122"/>
      <c r="I430" s="122"/>
      <c r="J430" s="897"/>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6" t="s">
        <v>255</v>
      </c>
      <c r="H484" s="122"/>
      <c r="I484" s="122"/>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6" t="s">
        <v>255</v>
      </c>
      <c r="H538" s="122"/>
      <c r="I538" s="122"/>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6" t="s">
        <v>255</v>
      </c>
      <c r="H592" s="122"/>
      <c r="I592" s="122"/>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6" t="s">
        <v>255</v>
      </c>
      <c r="H646" s="122"/>
      <c r="I646" s="122"/>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0" ht="27" customHeight="1">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2"/>
      <c r="AD703" s="326" t="s">
        <v>572</v>
      </c>
      <c r="AE703" s="327"/>
      <c r="AF703" s="327"/>
      <c r="AG703" s="100"/>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572</v>
      </c>
      <c r="AE704" s="833"/>
      <c r="AF704" s="833"/>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572</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2"/>
      <c r="D706" s="793"/>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4"/>
      <c r="D707" s="795"/>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c r="AE707" s="831"/>
      <c r="AF707" s="83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572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572</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572</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6" t="s">
        <v>572</v>
      </c>
      <c r="AE712" s="327"/>
      <c r="AF712" s="327"/>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2"/>
      <c r="B713" s="644"/>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572</v>
      </c>
      <c r="AE713" s="327"/>
      <c r="AF713" s="32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326" t="s">
        <v>572</v>
      </c>
      <c r="AE714" s="327"/>
      <c r="AF714" s="327"/>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572</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572</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0"/>
      <c r="C726" s="810" t="s">
        <v>53</v>
      </c>
      <c r="D726" s="834"/>
      <c r="E726" s="834"/>
      <c r="F726" s="835"/>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1"/>
      <c r="B727" s="802"/>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7"/>
      <c r="B731" s="798"/>
      <c r="C731" s="798"/>
      <c r="D731" s="798"/>
      <c r="E731" s="799"/>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5" t="s">
        <v>409</v>
      </c>
      <c r="B737" s="209"/>
      <c r="C737" s="209"/>
      <c r="D737" s="210"/>
      <c r="E737" s="986" t="s">
        <v>569</v>
      </c>
      <c r="F737" s="986"/>
      <c r="G737" s="986"/>
      <c r="H737" s="986"/>
      <c r="I737" s="986"/>
      <c r="J737" s="986"/>
      <c r="K737" s="986"/>
      <c r="L737" s="986"/>
      <c r="M737" s="986"/>
      <c r="N737" s="365" t="s">
        <v>404</v>
      </c>
      <c r="O737" s="365"/>
      <c r="P737" s="365"/>
      <c r="Q737" s="365"/>
      <c r="R737" s="986" t="s">
        <v>569</v>
      </c>
      <c r="S737" s="986"/>
      <c r="T737" s="986"/>
      <c r="U737" s="986"/>
      <c r="V737" s="986"/>
      <c r="W737" s="986"/>
      <c r="X737" s="986"/>
      <c r="Y737" s="986"/>
      <c r="Z737" s="986"/>
      <c r="AA737" s="365" t="s">
        <v>403</v>
      </c>
      <c r="AB737" s="365"/>
      <c r="AC737" s="365"/>
      <c r="AD737" s="365"/>
      <c r="AE737" s="986" t="s">
        <v>569</v>
      </c>
      <c r="AF737" s="986"/>
      <c r="AG737" s="986"/>
      <c r="AH737" s="986"/>
      <c r="AI737" s="986"/>
      <c r="AJ737" s="986"/>
      <c r="AK737" s="986"/>
      <c r="AL737" s="986"/>
      <c r="AM737" s="986"/>
      <c r="AN737" s="365" t="s">
        <v>402</v>
      </c>
      <c r="AO737" s="365"/>
      <c r="AP737" s="365"/>
      <c r="AQ737" s="365"/>
      <c r="AR737" s="992" t="s">
        <v>569</v>
      </c>
      <c r="AS737" s="993"/>
      <c r="AT737" s="993"/>
      <c r="AU737" s="993"/>
      <c r="AV737" s="993"/>
      <c r="AW737" s="993"/>
      <c r="AX737" s="994"/>
      <c r="AY737" s="88"/>
      <c r="AZ737" s="88"/>
    </row>
    <row r="738" spans="1:52" ht="24.75" customHeight="1">
      <c r="A738" s="985" t="s">
        <v>401</v>
      </c>
      <c r="B738" s="209"/>
      <c r="C738" s="209"/>
      <c r="D738" s="210"/>
      <c r="E738" s="986" t="s">
        <v>569</v>
      </c>
      <c r="F738" s="986"/>
      <c r="G738" s="986"/>
      <c r="H738" s="986"/>
      <c r="I738" s="986"/>
      <c r="J738" s="986"/>
      <c r="K738" s="986"/>
      <c r="L738" s="986"/>
      <c r="M738" s="986"/>
      <c r="N738" s="365" t="s">
        <v>400</v>
      </c>
      <c r="O738" s="365"/>
      <c r="P738" s="365"/>
      <c r="Q738" s="365"/>
      <c r="R738" s="986" t="s">
        <v>569</v>
      </c>
      <c r="S738" s="986"/>
      <c r="T738" s="986"/>
      <c r="U738" s="986"/>
      <c r="V738" s="986"/>
      <c r="W738" s="986"/>
      <c r="X738" s="986"/>
      <c r="Y738" s="986"/>
      <c r="Z738" s="986"/>
      <c r="AA738" s="365" t="s">
        <v>399</v>
      </c>
      <c r="AB738" s="365"/>
      <c r="AC738" s="365"/>
      <c r="AD738" s="365"/>
      <c r="AE738" s="986" t="s">
        <v>569</v>
      </c>
      <c r="AF738" s="986"/>
      <c r="AG738" s="986"/>
      <c r="AH738" s="986"/>
      <c r="AI738" s="986"/>
      <c r="AJ738" s="986"/>
      <c r="AK738" s="986"/>
      <c r="AL738" s="986"/>
      <c r="AM738" s="986"/>
      <c r="AN738" s="365" t="s">
        <v>398</v>
      </c>
      <c r="AO738" s="365"/>
      <c r="AP738" s="365"/>
      <c r="AQ738" s="365"/>
      <c r="AR738" s="992" t="s">
        <v>569</v>
      </c>
      <c r="AS738" s="993"/>
      <c r="AT738" s="993"/>
      <c r="AU738" s="993"/>
      <c r="AV738" s="993"/>
      <c r="AW738" s="993"/>
      <c r="AX738" s="994"/>
    </row>
    <row r="739" spans="1:52" ht="24.75" customHeight="1">
      <c r="A739" s="985" t="s">
        <v>397</v>
      </c>
      <c r="B739" s="209"/>
      <c r="C739" s="209"/>
      <c r="D739" s="210"/>
      <c r="E739" s="986" t="s">
        <v>569</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c r="A740" s="967" t="s">
        <v>421</v>
      </c>
      <c r="B740" s="968"/>
      <c r="C740" s="968"/>
      <c r="D740" s="969"/>
      <c r="E740" s="970"/>
      <c r="F740" s="971"/>
      <c r="G740" s="971"/>
      <c r="H740" s="92" t="str">
        <f>IF(E740="", "", "(")</f>
        <v/>
      </c>
      <c r="I740" s="971"/>
      <c r="J740" s="971"/>
      <c r="K740" s="92" t="str">
        <f>IF(OR(I740="　", I740=""), "", "-")</f>
        <v/>
      </c>
      <c r="L740" s="972"/>
      <c r="M740" s="972"/>
      <c r="N740" s="93" t="str">
        <f>IF(O740="", "", "-")</f>
        <v/>
      </c>
      <c r="O740" s="94"/>
      <c r="P740" s="93" t="str">
        <f>IF(E740="", "", ")")</f>
        <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1"/>
    </row>
    <row r="781" spans="1:50" ht="24.75" customHeight="1">
      <c r="A781" s="631"/>
      <c r="B781" s="632"/>
      <c r="C781" s="632"/>
      <c r="D781" s="632"/>
      <c r="E781" s="632"/>
      <c r="F781" s="633"/>
      <c r="G781" s="810"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6"/>
      <c r="AC781" s="810"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3"/>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1" t="s">
        <v>20</v>
      </c>
      <c r="H792" s="822"/>
      <c r="I792" s="822"/>
      <c r="J792" s="822"/>
      <c r="K792" s="822"/>
      <c r="L792" s="823"/>
      <c r="M792" s="824"/>
      <c r="N792" s="824"/>
      <c r="O792" s="824"/>
      <c r="P792" s="824"/>
      <c r="Q792" s="824"/>
      <c r="R792" s="824"/>
      <c r="S792" s="824"/>
      <c r="T792" s="824"/>
      <c r="U792" s="824"/>
      <c r="V792" s="824"/>
      <c r="W792" s="824"/>
      <c r="X792" s="825"/>
      <c r="Y792" s="826">
        <f>SUM(Y782:AB791)</f>
        <v>0</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v>
      </c>
      <c r="AV792" s="827"/>
      <c r="AW792" s="827"/>
      <c r="AX792" s="829"/>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1"/>
    </row>
    <row r="794" spans="1:50" ht="24.75" hidden="1" customHeight="1">
      <c r="A794" s="631"/>
      <c r="B794" s="632"/>
      <c r="C794" s="632"/>
      <c r="D794" s="632"/>
      <c r="E794" s="632"/>
      <c r="F794" s="633"/>
      <c r="G794" s="810"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6"/>
      <c r="AC794" s="810"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3"/>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1"/>
    </row>
    <row r="807" spans="1:50" ht="24.75" hidden="1" customHeight="1">
      <c r="A807" s="631"/>
      <c r="B807" s="632"/>
      <c r="C807" s="632"/>
      <c r="D807" s="632"/>
      <c r="E807" s="632"/>
      <c r="F807" s="633"/>
      <c r="G807" s="810"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6"/>
      <c r="AC807" s="810"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3"/>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1"/>
    </row>
    <row r="820" spans="1:50" ht="24.75" hidden="1" customHeight="1">
      <c r="A820" s="631"/>
      <c r="B820" s="632"/>
      <c r="C820" s="632"/>
      <c r="D820" s="632"/>
      <c r="E820" s="632"/>
      <c r="F820" s="633"/>
      <c r="G820" s="810"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6"/>
      <c r="AC820" s="810"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3"/>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hidden="1"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3">
    <cfRule type="expression" dxfId="2795" priority="13881">
      <formula>IF(RIGHT(TEXT(Y783,"0.#"),1)=".",FALSE,TRUE)</formula>
    </cfRule>
    <cfRule type="expression" dxfId="2794" priority="13882">
      <formula>IF(RIGHT(TEXT(Y783,"0.#"),1)=".",TRUE,FALSE)</formula>
    </cfRule>
  </conditionalFormatting>
  <conditionalFormatting sqref="Y792">
    <cfRule type="expression" dxfId="2793" priority="13877">
      <formula>IF(RIGHT(TEXT(Y792,"0.#"),1)=".",FALSE,TRUE)</formula>
    </cfRule>
    <cfRule type="expression" dxfId="2792" priority="13878">
      <formula>IF(RIGHT(TEXT(Y792,"0.#"),1)=".",TRUE,FALSE)</formula>
    </cfRule>
  </conditionalFormatting>
  <conditionalFormatting sqref="Y823:Y830 Y821 Y810:Y817 Y808 Y797:Y804 Y795">
    <cfRule type="expression" dxfId="2791" priority="13659">
      <formula>IF(RIGHT(TEXT(Y795,"0.#"),1)=".",FALSE,TRUE)</formula>
    </cfRule>
    <cfRule type="expression" dxfId="2790" priority="13660">
      <formula>IF(RIGHT(TEXT(Y795,"0.#"),1)=".",TRUE,FALSE)</formula>
    </cfRule>
  </conditionalFormatting>
  <conditionalFormatting sqref="P15:V17 P13:V13 AR13:AX13 AR15:AX15">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4:Y791 Y782">
    <cfRule type="expression" dxfId="2783" priority="13683">
      <formula>IF(RIGHT(TEXT(Y782,"0.#"),1)=".",FALSE,TRUE)</formula>
    </cfRule>
    <cfRule type="expression" dxfId="2782" priority="13684">
      <formula>IF(RIGHT(TEXT(Y782,"0.#"),1)=".",TRUE,FALSE)</formula>
    </cfRule>
  </conditionalFormatting>
  <conditionalFormatting sqref="AU783">
    <cfRule type="expression" dxfId="2781" priority="13681">
      <formula>IF(RIGHT(TEXT(AU783,"0.#"),1)=".",FALSE,TRUE)</formula>
    </cfRule>
    <cfRule type="expression" dxfId="2780" priority="13682">
      <formula>IF(RIGHT(TEXT(AU783,"0.#"),1)=".",TRUE,FALSE)</formula>
    </cfRule>
  </conditionalFormatting>
  <conditionalFormatting sqref="AU792">
    <cfRule type="expression" dxfId="2779" priority="13679">
      <formula>IF(RIGHT(TEXT(AU792,"0.#"),1)=".",FALSE,TRUE)</formula>
    </cfRule>
    <cfRule type="expression" dxfId="2778" priority="13680">
      <formula>IF(RIGHT(TEXT(AU792,"0.#"),1)=".",TRUE,FALSE)</formula>
    </cfRule>
  </conditionalFormatting>
  <conditionalFormatting sqref="AU784:AU791 AU782">
    <cfRule type="expression" dxfId="2777" priority="13677">
      <formula>IF(RIGHT(TEXT(AU782,"0.#"),1)=".",FALSE,TRUE)</formula>
    </cfRule>
    <cfRule type="expression" dxfId="2776" priority="13678">
      <formula>IF(RIGHT(TEXT(AU782,"0.#"),1)=".",TRUE,FALSE)</formula>
    </cfRule>
  </conditionalFormatting>
  <conditionalFormatting sqref="Y822 Y809 Y796">
    <cfRule type="expression" dxfId="2775" priority="13663">
      <formula>IF(RIGHT(TEXT(Y796,"0.#"),1)=".",FALSE,TRUE)</formula>
    </cfRule>
    <cfRule type="expression" dxfId="2774" priority="13664">
      <formula>IF(RIGHT(TEXT(Y796,"0.#"),1)=".",TRUE,FALSE)</formula>
    </cfRule>
  </conditionalFormatting>
  <conditionalFormatting sqref="Y831 Y818 Y805">
    <cfRule type="expression" dxfId="2773" priority="13661">
      <formula>IF(RIGHT(TEXT(Y805,"0.#"),1)=".",FALSE,TRUE)</formula>
    </cfRule>
    <cfRule type="expression" dxfId="2772" priority="13662">
      <formula>IF(RIGHT(TEXT(Y805,"0.#"),1)=".",TRUE,FALSE)</formula>
    </cfRule>
  </conditionalFormatting>
  <conditionalFormatting sqref="AU822 AU809 AU796">
    <cfRule type="expression" dxfId="2771" priority="13657">
      <formula>IF(RIGHT(TEXT(AU796,"0.#"),1)=".",FALSE,TRUE)</formula>
    </cfRule>
    <cfRule type="expression" dxfId="2770" priority="13658">
      <formula>IF(RIGHT(TEXT(AU796,"0.#"),1)=".",TRUE,FALSE)</formula>
    </cfRule>
  </conditionalFormatting>
  <conditionalFormatting sqref="AU831 AU818 AU805">
    <cfRule type="expression" dxfId="2769" priority="13655">
      <formula>IF(RIGHT(TEXT(AU805,"0.#"),1)=".",FALSE,TRUE)</formula>
    </cfRule>
    <cfRule type="expression" dxfId="2768" priority="13656">
      <formula>IF(RIGHT(TEXT(AU805,"0.#"),1)=".",TRUE,FALSE)</formula>
    </cfRule>
  </conditionalFormatting>
  <conditionalFormatting sqref="AU823:AU830 AU821 AU810:AU817 AU808 AU797:AU804 AU795">
    <cfRule type="expression" dxfId="2767" priority="13653">
      <formula>IF(RIGHT(TEXT(AU795,"0.#"),1)=".",FALSE,TRUE)</formula>
    </cfRule>
    <cfRule type="expression" dxfId="2766" priority="13654">
      <formula>IF(RIGHT(TEXT(AU795,"0.#"),1)=".",TRUE,FALSE)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0:AO867">
    <cfRule type="expression" dxfId="2501" priority="6631">
      <formula>IF(AND(AL840&gt;=0, RIGHT(TEXT(AL840,"0.#"),1)&lt;&gt;"."),TRUE,FALSE)</formula>
    </cfRule>
    <cfRule type="expression" dxfId="2500" priority="6632">
      <formula>IF(AND(AL840&gt;=0, RIGHT(TEXT(AL840,"0.#"),1)="."),TRUE,FALSE)</formula>
    </cfRule>
    <cfRule type="expression" dxfId="2499" priority="6633">
      <formula>IF(AND(AL840&lt;0, RIGHT(TEXT(AL840,"0.#"),1)&lt;&gt;"."),TRUE,FALSE)</formula>
    </cfRule>
    <cfRule type="expression" dxfId="2498" priority="6634">
      <formula>IF(AND(AL840&lt;0, RIGHT(TEXT(AL840,"0.#"),1)="."),TRUE,FALSE)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0:Y867">
    <cfRule type="expression" dxfId="2427" priority="2959">
      <formula>IF(RIGHT(TEXT(Y840,"0.#"),1)=".",FALSE,TRUE)</formula>
    </cfRule>
    <cfRule type="expression" dxfId="2426" priority="2960">
      <formula>IF(RIGHT(TEXT(Y840,"0.#"),1)=".",TRUE,FALSE)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3:AO1132">
    <cfRule type="expression" dxfId="2397" priority="2865">
      <formula>IF(AND(AL1103&gt;=0, RIGHT(TEXT(AL1103,"0.#"),1)&lt;&gt;"."),TRUE,FALSE)</formula>
    </cfRule>
    <cfRule type="expression" dxfId="2396" priority="2866">
      <formula>IF(AND(AL1103&gt;=0, RIGHT(TEXT(AL1103,"0.#"),1)="."),TRUE,FALSE)</formula>
    </cfRule>
    <cfRule type="expression" dxfId="2395" priority="2867">
      <formula>IF(AND(AL1103&lt;0, RIGHT(TEXT(AL1103,"0.#"),1)&lt;&gt;"."),TRUE,FALSE)</formula>
    </cfRule>
    <cfRule type="expression" dxfId="2394" priority="2868">
      <formula>IF(AND(AL1103&lt;0, RIGHT(TEXT(AL1103,"0.#"),1)="."),TRUE,FALSE)</formula>
    </cfRule>
  </conditionalFormatting>
  <conditionalFormatting sqref="Y1103:Y1132">
    <cfRule type="expression" dxfId="2393" priority="2863">
      <formula>IF(RIGHT(TEXT(Y1103,"0.#"),1)=".",FALSE,TRUE)</formula>
    </cfRule>
    <cfRule type="expression" dxfId="2392" priority="2864">
      <formula>IF(RIGHT(TEXT(Y1103,"0.#"),1)=".",TRUE,FALSE)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8:AO839">
    <cfRule type="expression" dxfId="2383" priority="2817">
      <formula>IF(AND(AL838&gt;=0, RIGHT(TEXT(AL838,"0.#"),1)&lt;&gt;"."),TRUE,FALSE)</formula>
    </cfRule>
    <cfRule type="expression" dxfId="2382" priority="2818">
      <formula>IF(AND(AL838&gt;=0, RIGHT(TEXT(AL838,"0.#"),1)="."),TRUE,FALSE)</formula>
    </cfRule>
    <cfRule type="expression" dxfId="2381" priority="2819">
      <formula>IF(AND(AL838&lt;0, RIGHT(TEXT(AL838,"0.#"),1)&lt;&gt;"."),TRUE,FALSE)</formula>
    </cfRule>
    <cfRule type="expression" dxfId="2380" priority="2820">
      <formula>IF(AND(AL838&lt;0, RIGHT(TEXT(AL838,"0.#"),1)="."),TRUE,FALSE)</formula>
    </cfRule>
  </conditionalFormatting>
  <conditionalFormatting sqref="Y838:Y839">
    <cfRule type="expression" dxfId="2379" priority="2815">
      <formula>IF(RIGHT(TEXT(Y838,"0.#"),1)=".",FALSE,TRUE)</formula>
    </cfRule>
    <cfRule type="expression" dxfId="2378" priority="2816">
      <formula>IF(RIGHT(TEXT(Y838,"0.#"),1)=".",TRUE,FALSE)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3:Y900">
    <cfRule type="expression" dxfId="2061" priority="2075">
      <formula>IF(RIGHT(TEXT(Y873,"0.#"),1)=".",FALSE,TRUE)</formula>
    </cfRule>
    <cfRule type="expression" dxfId="2060" priority="2076">
      <formula>IF(RIGHT(TEXT(Y873,"0.#"),1)=".",TRUE,FALSE)</formula>
    </cfRule>
  </conditionalFormatting>
  <conditionalFormatting sqref="Y871:Y872">
    <cfRule type="expression" dxfId="2059" priority="2069">
      <formula>IF(RIGHT(TEXT(Y871,"0.#"),1)=".",FALSE,TRUE)</formula>
    </cfRule>
    <cfRule type="expression" dxfId="2058" priority="2070">
      <formula>IF(RIGHT(TEXT(Y871,"0.#"),1)=".",TRUE,FALSE)</formula>
    </cfRule>
  </conditionalFormatting>
  <conditionalFormatting sqref="Y906:Y933">
    <cfRule type="expression" dxfId="2057" priority="2063">
      <formula>IF(RIGHT(TEXT(Y906,"0.#"),1)=".",FALSE,TRUE)</formula>
    </cfRule>
    <cfRule type="expression" dxfId="2056" priority="2064">
      <formula>IF(RIGHT(TEXT(Y906,"0.#"),1)=".",TRUE,FALSE)</formula>
    </cfRule>
  </conditionalFormatting>
  <conditionalFormatting sqref="Y904:Y905">
    <cfRule type="expression" dxfId="2055" priority="2057">
      <formula>IF(RIGHT(TEXT(Y904,"0.#"),1)=".",FALSE,TRUE)</formula>
    </cfRule>
    <cfRule type="expression" dxfId="2054" priority="2058">
      <formula>IF(RIGHT(TEXT(Y904,"0.#"),1)=".",TRUE,FALSE)</formula>
    </cfRule>
  </conditionalFormatting>
  <conditionalFormatting sqref="Y939:Y966">
    <cfRule type="expression" dxfId="2053" priority="2051">
      <formula>IF(RIGHT(TEXT(Y939,"0.#"),1)=".",FALSE,TRUE)</formula>
    </cfRule>
    <cfRule type="expression" dxfId="2052" priority="2052">
      <formula>IF(RIGHT(TEXT(Y939,"0.#"),1)=".",TRUE,FALSE)</formula>
    </cfRule>
  </conditionalFormatting>
  <conditionalFormatting sqref="Y937:Y938">
    <cfRule type="expression" dxfId="2051" priority="2045">
      <formula>IF(RIGHT(TEXT(Y937,"0.#"),1)=".",FALSE,TRUE)</formula>
    </cfRule>
    <cfRule type="expression" dxfId="2050" priority="2046">
      <formula>IF(RIGHT(TEXT(Y937,"0.#"),1)=".",TRUE,FALSE)</formula>
    </cfRule>
  </conditionalFormatting>
  <conditionalFormatting sqref="Y972:Y999">
    <cfRule type="expression" dxfId="2049" priority="2039">
      <formula>IF(RIGHT(TEXT(Y972,"0.#"),1)=".",FALSE,TRUE)</formula>
    </cfRule>
    <cfRule type="expression" dxfId="2048" priority="2040">
      <formula>IF(RIGHT(TEXT(Y972,"0.#"),1)=".",TRUE,FALSE)</formula>
    </cfRule>
  </conditionalFormatting>
  <conditionalFormatting sqref="Y970:Y971">
    <cfRule type="expression" dxfId="2047" priority="2033">
      <formula>IF(RIGHT(TEXT(Y970,"0.#"),1)=".",FALSE,TRUE)</formula>
    </cfRule>
    <cfRule type="expression" dxfId="2046" priority="2034">
      <formula>IF(RIGHT(TEXT(Y970,"0.#"),1)=".",TRUE,FALSE)</formula>
    </cfRule>
  </conditionalFormatting>
  <conditionalFormatting sqref="Y1005:Y1032">
    <cfRule type="expression" dxfId="2045" priority="2027">
      <formula>IF(RIGHT(TEXT(Y1005,"0.#"),1)=".",FALSE,TRUE)</formula>
    </cfRule>
    <cfRule type="expression" dxfId="2044" priority="2028">
      <formula>IF(RIGHT(TEXT(Y1005,"0.#"),1)=".",TRUE,FALSE)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14:AQ14">
    <cfRule type="expression" dxfId="705" priority="5">
      <formula>IF(RIGHT(TEXT(W14,"0.#"),1)=".",FALSE,TRUE)</formula>
    </cfRule>
    <cfRule type="expression" dxfId="704" priority="6">
      <formula>IF(RIGHT(TEXT(W14,"0.#"),1)=".",TRUE,FALSE)</formula>
    </cfRule>
  </conditionalFormatting>
  <conditionalFormatting sqref="W15:AQ17 W13:AQ13">
    <cfRule type="expression" dxfId="703" priority="3">
      <formula>IF(RIGHT(TEXT(W13,"0.#"),1)=".",FALSE,TRUE)</formula>
    </cfRule>
    <cfRule type="expression" dxfId="702" priority="4">
      <formula>IF(RIGHT(TEXT(W13,"0.#"),1)=".",TRUE,FALSE)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249" max="49" man="1"/>
    <brk id="735" max="49" man="1"/>
    <brk id="86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4"/>
      <c r="Z2" s="824"/>
      <c r="AA2" s="825"/>
      <c r="AB2" s="1028" t="s">
        <v>11</v>
      </c>
      <c r="AC2" s="1029"/>
      <c r="AD2" s="1030"/>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1"/>
      <c r="I4" s="1001"/>
      <c r="J4" s="1001"/>
      <c r="K4" s="1001"/>
      <c r="L4" s="1001"/>
      <c r="M4" s="1001"/>
      <c r="N4" s="1001"/>
      <c r="O4" s="1002"/>
      <c r="P4" s="104"/>
      <c r="Q4" s="1009"/>
      <c r="R4" s="1009"/>
      <c r="S4" s="1009"/>
      <c r="T4" s="1009"/>
      <c r="U4" s="1009"/>
      <c r="V4" s="1009"/>
      <c r="W4" s="1009"/>
      <c r="X4" s="1010"/>
      <c r="Y4" s="1019" t="s">
        <v>12</v>
      </c>
      <c r="Z4" s="1020"/>
      <c r="AA4" s="1021"/>
      <c r="AB4" s="464"/>
      <c r="AC4" s="1023"/>
      <c r="AD4" s="102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4"/>
      <c r="Z9" s="824"/>
      <c r="AA9" s="825"/>
      <c r="AB9" s="1028" t="s">
        <v>11</v>
      </c>
      <c r="AC9" s="1029"/>
      <c r="AD9" s="1030"/>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4"/>
      <c r="AC11" s="1023"/>
      <c r="AD11" s="102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4"/>
      <c r="Z16" s="824"/>
      <c r="AA16" s="825"/>
      <c r="AB16" s="1028" t="s">
        <v>11</v>
      </c>
      <c r="AC16" s="1029"/>
      <c r="AD16" s="1030"/>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4"/>
      <c r="AC18" s="1023"/>
      <c r="AD18" s="102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4"/>
      <c r="Z23" s="824"/>
      <c r="AA23" s="825"/>
      <c r="AB23" s="1028" t="s">
        <v>11</v>
      </c>
      <c r="AC23" s="1029"/>
      <c r="AD23" s="1030"/>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4"/>
      <c r="AC25" s="1023"/>
      <c r="AD25" s="102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4"/>
      <c r="Z30" s="824"/>
      <c r="AA30" s="825"/>
      <c r="AB30" s="1028" t="s">
        <v>11</v>
      </c>
      <c r="AC30" s="1029"/>
      <c r="AD30" s="1030"/>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4"/>
      <c r="AC32" s="1023"/>
      <c r="AD32" s="102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4"/>
      <c r="Z37" s="824"/>
      <c r="AA37" s="825"/>
      <c r="AB37" s="1028" t="s">
        <v>11</v>
      </c>
      <c r="AC37" s="1029"/>
      <c r="AD37" s="1030"/>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4"/>
      <c r="AC39" s="1023"/>
      <c r="AD39" s="102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4"/>
      <c r="Z44" s="824"/>
      <c r="AA44" s="825"/>
      <c r="AB44" s="1028" t="s">
        <v>11</v>
      </c>
      <c r="AC44" s="1029"/>
      <c r="AD44" s="1030"/>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4"/>
      <c r="AC46" s="1023"/>
      <c r="AD46" s="102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4"/>
      <c r="Z51" s="824"/>
      <c r="AA51" s="825"/>
      <c r="AB51" s="242" t="s">
        <v>11</v>
      </c>
      <c r="AC51" s="1029"/>
      <c r="AD51" s="1030"/>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4"/>
      <c r="AC53" s="1023"/>
      <c r="AD53" s="102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4"/>
      <c r="Z58" s="824"/>
      <c r="AA58" s="825"/>
      <c r="AB58" s="1028" t="s">
        <v>11</v>
      </c>
      <c r="AC58" s="1029"/>
      <c r="AD58" s="1030"/>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4"/>
      <c r="AC60" s="1023"/>
      <c r="AD60" s="102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4"/>
      <c r="Z65" s="824"/>
      <c r="AA65" s="825"/>
      <c r="AB65" s="1028" t="s">
        <v>11</v>
      </c>
      <c r="AC65" s="1029"/>
      <c r="AD65" s="1030"/>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4"/>
      <c r="AC67" s="1023"/>
      <c r="AD67" s="102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0" t="s">
        <v>17</v>
      </c>
      <c r="H3" s="668"/>
      <c r="I3" s="668"/>
      <c r="J3" s="668"/>
      <c r="K3" s="668"/>
      <c r="L3" s="667" t="s">
        <v>18</v>
      </c>
      <c r="M3" s="668"/>
      <c r="N3" s="668"/>
      <c r="O3" s="668"/>
      <c r="P3" s="668"/>
      <c r="Q3" s="668"/>
      <c r="R3" s="668"/>
      <c r="S3" s="668"/>
      <c r="T3" s="668"/>
      <c r="U3" s="668"/>
      <c r="V3" s="668"/>
      <c r="W3" s="668"/>
      <c r="X3" s="669"/>
      <c r="Y3" s="653" t="s">
        <v>19</v>
      </c>
      <c r="Z3" s="654"/>
      <c r="AA3" s="654"/>
      <c r="AB3" s="796"/>
      <c r="AC3" s="810"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3"/>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c r="A16" s="1046"/>
      <c r="B16" s="1047"/>
      <c r="C16" s="1047"/>
      <c r="D16" s="1047"/>
      <c r="E16" s="1047"/>
      <c r="F16" s="1048"/>
      <c r="G16" s="810"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0"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3"/>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c r="A29" s="1046"/>
      <c r="B29" s="1047"/>
      <c r="C29" s="1047"/>
      <c r="D29" s="1047"/>
      <c r="E29" s="1047"/>
      <c r="F29" s="1048"/>
      <c r="G29" s="810"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0"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3"/>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c r="A42" s="1046"/>
      <c r="B42" s="1047"/>
      <c r="C42" s="1047"/>
      <c r="D42" s="1047"/>
      <c r="E42" s="1047"/>
      <c r="F42" s="1048"/>
      <c r="G42" s="810"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0"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3"/>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row r="55" spans="1:50" ht="30" customHeight="1">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c r="A56" s="1046"/>
      <c r="B56" s="1047"/>
      <c r="C56" s="1047"/>
      <c r="D56" s="1047"/>
      <c r="E56" s="1047"/>
      <c r="F56" s="1048"/>
      <c r="G56" s="810"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0"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3"/>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c r="A69" s="1046"/>
      <c r="B69" s="1047"/>
      <c r="C69" s="1047"/>
      <c r="D69" s="1047"/>
      <c r="E69" s="1047"/>
      <c r="F69" s="1048"/>
      <c r="G69" s="810"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0"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3"/>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c r="A82" s="1046"/>
      <c r="B82" s="1047"/>
      <c r="C82" s="1047"/>
      <c r="D82" s="1047"/>
      <c r="E82" s="1047"/>
      <c r="F82" s="1048"/>
      <c r="G82" s="810"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0"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3"/>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c r="A95" s="1046"/>
      <c r="B95" s="1047"/>
      <c r="C95" s="1047"/>
      <c r="D95" s="1047"/>
      <c r="E95" s="1047"/>
      <c r="F95" s="1048"/>
      <c r="G95" s="810"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0"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3"/>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row r="108" spans="1:50" ht="30" customHeight="1">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c r="A109" s="1046"/>
      <c r="B109" s="1047"/>
      <c r="C109" s="1047"/>
      <c r="D109" s="1047"/>
      <c r="E109" s="1047"/>
      <c r="F109" s="1048"/>
      <c r="G109" s="810"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3"/>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c r="A122" s="1046"/>
      <c r="B122" s="1047"/>
      <c r="C122" s="1047"/>
      <c r="D122" s="1047"/>
      <c r="E122" s="1047"/>
      <c r="F122" s="1048"/>
      <c r="G122" s="810"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3"/>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c r="A135" s="1046"/>
      <c r="B135" s="1047"/>
      <c r="C135" s="1047"/>
      <c r="D135" s="1047"/>
      <c r="E135" s="1047"/>
      <c r="F135" s="1048"/>
      <c r="G135" s="810"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3"/>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c r="A148" s="1046"/>
      <c r="B148" s="1047"/>
      <c r="C148" s="1047"/>
      <c r="D148" s="1047"/>
      <c r="E148" s="1047"/>
      <c r="F148" s="1048"/>
      <c r="G148" s="810"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3"/>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row r="161" spans="1:50" ht="30" customHeight="1">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c r="A162" s="1046"/>
      <c r="B162" s="1047"/>
      <c r="C162" s="1047"/>
      <c r="D162" s="1047"/>
      <c r="E162" s="1047"/>
      <c r="F162" s="1048"/>
      <c r="G162" s="810"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3"/>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c r="A175" s="1046"/>
      <c r="B175" s="1047"/>
      <c r="C175" s="1047"/>
      <c r="D175" s="1047"/>
      <c r="E175" s="1047"/>
      <c r="F175" s="1048"/>
      <c r="G175" s="810"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3"/>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c r="A188" s="1046"/>
      <c r="B188" s="1047"/>
      <c r="C188" s="1047"/>
      <c r="D188" s="1047"/>
      <c r="E188" s="1047"/>
      <c r="F188" s="1048"/>
      <c r="G188" s="810"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3"/>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c r="A201" s="1046"/>
      <c r="B201" s="1047"/>
      <c r="C201" s="1047"/>
      <c r="D201" s="1047"/>
      <c r="E201" s="1047"/>
      <c r="F201" s="1048"/>
      <c r="G201" s="810"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3"/>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row r="214" spans="1:50" ht="30" customHeight="1">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c r="A215" s="1046"/>
      <c r="B215" s="1047"/>
      <c r="C215" s="1047"/>
      <c r="D215" s="1047"/>
      <c r="E215" s="1047"/>
      <c r="F215" s="1048"/>
      <c r="G215" s="810"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3"/>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c r="A228" s="1046"/>
      <c r="B228" s="1047"/>
      <c r="C228" s="1047"/>
      <c r="D228" s="1047"/>
      <c r="E228" s="1047"/>
      <c r="F228" s="1048"/>
      <c r="G228" s="810"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3"/>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c r="A241" s="1046"/>
      <c r="B241" s="1047"/>
      <c r="C241" s="1047"/>
      <c r="D241" s="1047"/>
      <c r="E241" s="1047"/>
      <c r="F241" s="1048"/>
      <c r="G241" s="810"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3"/>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c r="A254" s="1046"/>
      <c r="B254" s="1047"/>
      <c r="C254" s="1047"/>
      <c r="D254" s="1047"/>
      <c r="E254" s="1047"/>
      <c r="F254" s="1048"/>
      <c r="G254" s="810"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3"/>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2020-09-24T05:19:52Z</cp:lastPrinted>
  <dcterms:created xsi:type="dcterms:W3CDTF">2012-03-13T00:50:25Z</dcterms:created>
  <dcterms:modified xsi:type="dcterms:W3CDTF">2020-10-19T07:16:00Z</dcterms:modified>
</cp:coreProperties>
</file>