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0" yWindow="0" windowWidth="20970" windowHeight="84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行政事業レビューシート!$A$1:$AX$981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情報通信課</author>
  </authors>
  <commentList>
    <comment ref="Y838" authorId="0" shapeId="0">
      <text>
        <r>
          <rPr>
            <sz val="11"/>
            <color indexed="81"/>
            <rFont val="MS P ゴシック"/>
            <family val="3"/>
            <charset val="128"/>
          </rPr>
          <t>主計室：
記載願います</t>
        </r>
        <r>
          <rPr>
            <sz val="9"/>
            <color indexed="81"/>
            <rFont val="MS P ゴシック"/>
            <family val="3"/>
            <charset val="128"/>
          </rPr>
          <t xml:space="preserve">
（←記載しました）</t>
        </r>
      </text>
    </comment>
  </commentList>
</comments>
</file>

<file path=xl/sharedStrings.xml><?xml version="1.0" encoding="utf-8"?>
<sst xmlns="http://schemas.openxmlformats.org/spreadsheetml/2006/main" count="2858" uniqueCount="644">
  <si>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</si>
  <si>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</si>
  <si>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</si>
  <si>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</si>
  <si>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</si>
  <si>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</si>
  <si>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</si>
  <si>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</si>
  <si>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</si>
  <si>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</si>
  <si>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</si>
  <si>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</si>
  <si>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</si>
  <si>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</si>
  <si>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</si>
  <si>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</si>
  <si>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</si>
  <si>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</si>
  <si>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</si>
  <si>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</si>
  <si>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</si>
  <si>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</si>
  <si>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</si>
  <si>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</si>
  <si>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</si>
  <si>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</si>
  <si>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</si>
  <si>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</si>
  <si>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</si>
  <si>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</si>
  <si>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</si>
  <si>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</si>
  <si>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</si>
  <si>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</si>
  <si>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</si>
  <si>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</si>
  <si>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</si>
  <si>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</si>
  <si>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</si>
  <si>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</si>
  <si>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</si>
  <si>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</si>
  <si>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</si>
  <si>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</si>
  <si>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</si>
  <si>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</si>
  <si>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</si>
  <si>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</si>
  <si>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</si>
  <si>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</si>
  <si>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</si>
  <si>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</si>
  <si>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</si>
  <si>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</si>
  <si>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</si>
  <si>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</si>
  <si>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</si>
  <si>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</si>
  <si>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</si>
  <si>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</si>
  <si>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</si>
  <si>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</si>
  <si>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</si>
  <si>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</si>
  <si>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</si>
  <si>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</si>
  <si>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</si>
  <si>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</si>
  <si>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</si>
  <si>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</si>
  <si>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</si>
  <si>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</si>
  <si>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</si>
  <si>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</si>
  <si>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</si>
  <si>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</si>
  <si>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</si>
  <si>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</si>
  <si>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</si>
  <si>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</si>
  <si>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</si>
  <si>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</si>
  <si>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</si>
  <si>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</si>
  <si>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</si>
  <si>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</si>
  <si>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</si>
  <si>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</si>
  <si>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</si>
  <si>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</si>
  <si>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</si>
  <si>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</si>
  <si>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</si>
  <si>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</si>
  <si>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</si>
  <si>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</si>
  <si>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</si>
  <si>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</si>
  <si>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</si>
  <si>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</si>
  <si>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</si>
  <si>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</si>
  <si>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</si>
  <si>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</si>
  <si>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</si>
  <si>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</si>
  <si>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</si>
  <si>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</si>
  <si>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</si>
  <si>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</si>
  <si>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</si>
  <si>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</si>
  <si>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</si>
  <si>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</si>
  <si>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</si>
  <si>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</si>
  <si>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</si>
  <si>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</si>
  <si>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</si>
  <si>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</si>
  <si>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</si>
  <si>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</si>
  <si>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</si>
  <si>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</si>
  <si>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</si>
  <si>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</si>
  <si>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</si>
  <si>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</si>
  <si>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</si>
  <si>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</si>
  <si>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</si>
  <si>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</si>
  <si>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</si>
  <si>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</si>
  <si>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</si>
  <si>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</si>
  <si>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</si>
  <si>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</si>
  <si>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</si>
  <si>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</si>
  <si>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</si>
  <si>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</si>
  <si>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</si>
  <si>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</si>
  <si>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</si>
  <si>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</si>
  <si>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</si>
  <si>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</si>
  <si>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</si>
  <si>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</si>
  <si>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</si>
  <si>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</si>
  <si>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</si>
  <si>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</si>
  <si>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</si>
  <si>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</si>
  <si>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</si>
  <si>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</si>
  <si>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</si>
  <si>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</si>
  <si>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</si>
  <si>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</si>
  <si>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</si>
  <si>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</si>
  <si>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</si>
  <si>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</si>
  <si>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</si>
  <si>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</si>
  <si>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</si>
  <si>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</si>
  <si>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</si>
  <si>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</si>
  <si>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</si>
  <si>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</si>
  <si>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</si>
  <si>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</si>
  <si>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</si>
  <si>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</si>
  <si>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</si>
  <si>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</si>
  <si>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</si>
  <si>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</si>
  <si>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</si>
  <si>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</si>
  <si>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</si>
  <si>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</si>
  <si>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</si>
  <si>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</si>
  <si>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</si>
  <si>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</si>
  <si>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</si>
  <si>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</si>
  <si>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</si>
  <si>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</si>
  <si>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</si>
  <si>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</si>
  <si>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</si>
  <si>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</si>
  <si>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</si>
  <si>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</si>
  <si>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</si>
  <si>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</si>
  <si>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</si>
  <si>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</si>
  <si>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</si>
  <si>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</si>
  <si>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</si>
  <si>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</si>
  <si>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</si>
  <si>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</si>
  <si>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</si>
  <si>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</si>
  <si>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</si>
  <si>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</si>
  <si>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</si>
  <si>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</si>
  <si>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</si>
  <si>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</si>
  <si>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</si>
  <si>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</si>
  <si>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</si>
  <si>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</si>
  <si>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</si>
  <si>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</si>
  <si>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</si>
  <si>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</si>
  <si>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</si>
  <si>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</si>
  <si>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</si>
  <si>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</si>
  <si>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</si>
  <si>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</si>
  <si>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</si>
  <si>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</si>
  <si>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</si>
  <si>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</si>
  <si>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</si>
  <si>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</si>
  <si>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</si>
  <si>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</si>
  <si>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</si>
  <si>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</si>
  <si>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</si>
  <si>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</si>
  <si>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</si>
  <si>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</si>
  <si>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</si>
  <si>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</si>
  <si>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</si>
  <si>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</si>
  <si>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</si>
  <si>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</si>
  <si>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</si>
  <si>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</si>
  <si>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</si>
  <si>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</si>
  <si>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</si>
  <si>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</si>
  <si>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</si>
  <si>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</si>
  <si>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</si>
  <si>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</si>
  <si>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</si>
  <si>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</si>
  <si>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</si>
  <si>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</si>
  <si>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</si>
  <si>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</si>
  <si>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</si>
  <si>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</si>
  <si>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</si>
  <si>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</si>
  <si>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</si>
  <si>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</si>
  <si>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</si>
  <si>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</si>
  <si>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</si>
  <si>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</si>
  <si>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</si>
  <si>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</si>
  <si>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</si>
  <si>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</si>
  <si>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</si>
  <si>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</si>
  <si>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</si>
  <si>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</si>
  <si>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</si>
  <si>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</si>
  <si>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</si>
  <si>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</si>
  <si>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</si>
  <si>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</si>
  <si>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</si>
  <si>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</si>
  <si>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</si>
  <si>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</si>
  <si>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</si>
  <si>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</si>
  <si>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</si>
  <si>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</si>
  <si>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</si>
  <si>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</si>
  <si>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</si>
  <si>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</si>
  <si>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</si>
  <si>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</si>
  <si>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</si>
  <si>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</si>
  <si>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</si>
  <si>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</si>
  <si>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</si>
  <si>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</si>
  <si>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</si>
  <si>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</si>
  <si>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</si>
  <si>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</si>
  <si>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</si>
  <si>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</si>
  <si>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</si>
  <si>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</si>
  <si>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</si>
  <si>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</si>
  <si>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</si>
  <si>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</si>
  <si>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</si>
  <si>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</si>
  <si>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</si>
  <si>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</si>
  <si>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</si>
  <si>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</si>
  <si>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</si>
  <si>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</si>
  <si>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</si>
  <si>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</si>
  <si>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</si>
  <si>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</si>
  <si>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</si>
  <si>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</si>
  <si>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</si>
  <si>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</si>
  <si>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</si>
  <si>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</si>
  <si>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</si>
  <si>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</si>
  <si>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</si>
  <si>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</si>
  <si>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</si>
  <si>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</si>
  <si>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</si>
  <si>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</si>
  <si>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</si>
  <si>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</si>
  <si>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</si>
  <si>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</si>
  <si>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</si>
  <si>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</si>
  <si>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</si>
  <si>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</si>
  <si>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</si>
  <si>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</si>
  <si>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</si>
  <si>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</si>
  <si>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</si>
  <si>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</si>
  <si>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</si>
  <si>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</si>
  <si>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</si>
  <si>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</si>
  <si>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</si>
  <si>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</si>
  <si>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</si>
  <si>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</si>
  <si>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</si>
  <si>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</si>
  <si>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</si>
  <si>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</si>
  <si>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</si>
  <si>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</si>
  <si>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</si>
  <si>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</si>
  <si>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</si>
  <si>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</si>
  <si>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</si>
  <si>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</si>
  <si>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</si>
  <si>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</si>
  <si>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</si>
  <si>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</si>
  <si>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</si>
  <si>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</si>
  <si>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</si>
  <si>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</si>
  <si>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</si>
  <si>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</si>
  <si>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</si>
  <si>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</si>
  <si>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</si>
  <si>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</si>
  <si>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</si>
  <si>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</si>
  <si>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</si>
  <si>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</si>
  <si>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</si>
  <si>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</si>
  <si>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</si>
  <si>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</si>
  <si>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</si>
  <si>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</si>
  <si>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</si>
  <si>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</si>
  <si>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</si>
  <si>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</si>
  <si>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</si>
  <si>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</si>
  <si>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</si>
  <si>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</si>
  <si>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</si>
  <si>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</si>
  <si>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</si>
  <si>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</si>
  <si>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</si>
  <si>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</si>
  <si>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</si>
  <si>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</si>
  <si>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</si>
  <si>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</si>
  <si>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</si>
  <si>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</si>
  <si>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</si>
  <si>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</si>
  <si>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</si>
  <si>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</si>
  <si>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</si>
  <si>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</si>
  <si>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</si>
  <si>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</si>
  <si>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</si>
  <si>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</si>
  <si>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</si>
  <si>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</si>
  <si>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</si>
  <si>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</si>
  <si>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</si>
  <si>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</si>
  <si>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</si>
  <si>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</si>
  <si>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</si>
  <si>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</si>
  <si>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</si>
  <si>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</si>
  <si>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</si>
  <si>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</si>
  <si>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</si>
  <si>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</si>
  <si>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</si>
  <si>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</si>
  <si>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</si>
  <si>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</si>
  <si>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</si>
  <si>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</si>
  <si>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</si>
  <si>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</si>
  <si>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</si>
  <si>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</si>
  <si>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</si>
  <si>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</si>
  <si>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</si>
  <si>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</si>
  <si>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</si>
  <si>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</si>
  <si>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</si>
  <si>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</si>
  <si>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</si>
  <si>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</si>
  <si>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</si>
  <si>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</si>
  <si>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</si>
  <si>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</si>
  <si>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</si>
  <si>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</si>
  <si>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</si>
  <si>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</si>
  <si>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</si>
  <si>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</si>
  <si>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</si>
  <si>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</si>
  <si>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</si>
  <si>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</si>
  <si>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</si>
  <si>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</si>
  <si>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</si>
  <si>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</si>
  <si>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</si>
  <si>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</si>
  <si>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</si>
  <si>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</si>
  <si>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</si>
  <si>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</si>
  <si>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</si>
  <si>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</si>
  <si>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</si>
  <si>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</si>
  <si>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</si>
  <si>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</si>
  <si>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</si>
  <si>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</si>
  <si>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</si>
  <si>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</si>
  <si>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</si>
  <si>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</si>
  <si>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</si>
  <si>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</si>
  <si>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</si>
  <si>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</si>
  <si>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</si>
  <si>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</si>
  <si>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</si>
  <si>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</si>
  <si>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</si>
  <si>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</si>
  <si>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</si>
  <si>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</si>
  <si>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</si>
  <si>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</si>
  <si>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</si>
  <si>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</si>
  <si>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</si>
  <si>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</si>
  <si>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</si>
  <si>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</si>
  <si>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</si>
  <si>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</si>
  <si>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</si>
  <si>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</si>
  <si>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</si>
  <si>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</si>
  <si>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</si>
  <si>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</si>
  <si>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</si>
  <si>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</si>
  <si>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</si>
  <si>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</si>
  <si>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</si>
  <si>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</si>
  <si>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</si>
  <si>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</si>
  <si>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</si>
  <si>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</si>
  <si>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</si>
  <si>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</si>
  <si>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</si>
  <si>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</si>
  <si>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</si>
  <si>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</si>
  <si>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</si>
  <si>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</si>
  <si>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</si>
  <si>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</si>
  <si>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</si>
  <si>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</si>
  <si>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</si>
  <si>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</si>
  <si>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</si>
  <si>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国際連合開発計画（UNDP）拠出金（コア・ファンド）</t>
    <phoneticPr fontId="5"/>
  </si>
  <si>
    <t>外務省</t>
  </si>
  <si>
    <t>外務省</t>
    <rPh sb="0" eb="3">
      <t>ガイムショウ</t>
    </rPh>
    <phoneticPr fontId="5"/>
  </si>
  <si>
    <t>地球規模課題総括課</t>
    <rPh sb="0" eb="2">
      <t>チキュウ</t>
    </rPh>
    <rPh sb="2" eb="4">
      <t>キボ</t>
    </rPh>
    <rPh sb="4" eb="6">
      <t>カダイ</t>
    </rPh>
    <rPh sb="6" eb="8">
      <t>ソウカツ</t>
    </rPh>
    <rPh sb="8" eb="9">
      <t>カ</t>
    </rPh>
    <phoneticPr fontId="5"/>
  </si>
  <si>
    <t>吉田　綾</t>
    <rPh sb="0" eb="2">
      <t>ヨシダ</t>
    </rPh>
    <rPh sb="3" eb="4">
      <t>アヤ</t>
    </rPh>
    <phoneticPr fontId="5"/>
  </si>
  <si>
    <t>○</t>
  </si>
  <si>
    <t>外務省設置法第４条第3項</t>
    <phoneticPr fontId="5"/>
  </si>
  <si>
    <t>第20回国際連合総会決議2019（XX）</t>
    <phoneticPr fontId="5"/>
  </si>
  <si>
    <t>-</t>
    <phoneticPr fontId="5"/>
  </si>
  <si>
    <t>-</t>
    <phoneticPr fontId="5"/>
  </si>
  <si>
    <t>-</t>
    <phoneticPr fontId="5"/>
  </si>
  <si>
    <t>人間開発（人間が自らの意思に基づいて、自らの人生の選択と機会を拡大させること）の促進</t>
    <phoneticPr fontId="5"/>
  </si>
  <si>
    <t>日本再興戦略に掲げた2025年までに国連関係機関の邦人職員数を1000人とする目標に向けた水準（3.1%）の達成</t>
    <phoneticPr fontId="5"/>
  </si>
  <si>
    <t>後発開発途上国の人間開発指数（注：平均寿命、平均就学年数及び予測就学年数、一人あたり国民総所得により算出）</t>
    <phoneticPr fontId="5"/>
  </si>
  <si>
    <t>全職員数に占める邦人職員数（専門職以上）の割合</t>
    <phoneticPr fontId="5"/>
  </si>
  <si>
    <t>国連開発計画作成資料。</t>
    <phoneticPr fontId="5"/>
  </si>
  <si>
    <t>全幹部職員数に占める邦人幹部職員数の割合</t>
    <phoneticPr fontId="5"/>
  </si>
  <si>
    <t>国連開発計画作成資料。</t>
    <phoneticPr fontId="5"/>
  </si>
  <si>
    <t>基本目標VII　分担金・拠出金</t>
    <phoneticPr fontId="5"/>
  </si>
  <si>
    <t>施策VII-３　国際機関を通じた地球規模の諸課題に係る国際貢献</t>
    <phoneticPr fontId="5"/>
  </si>
  <si>
    <t>日ＵＮＤＰ戦略対話を含むハイレベル（閣僚級以上）での協議の実施。</t>
    <phoneticPr fontId="5"/>
  </si>
  <si>
    <t>日本人職員増強（専門職以上における日本人職員の割合）</t>
    <phoneticPr fontId="5"/>
  </si>
  <si>
    <t>ＵＮＤＰの事業目的は我が国の開発政策と合致している。</t>
    <phoneticPr fontId="5"/>
  </si>
  <si>
    <t>国際機関に対する任意拠出金は国が実施するべき。</t>
    <phoneticPr fontId="5"/>
  </si>
  <si>
    <t>ＵＮＤＰは，持続可能な開発目標，人間の安全保障，防災，女性，ガバナンス等，我が国が重視する事業を実施している。</t>
    <phoneticPr fontId="5"/>
  </si>
  <si>
    <t>ＵＮＤＰは，受益国による現地事務所経費の負担等に努めている。</t>
    <phoneticPr fontId="5"/>
  </si>
  <si>
    <t>本支援は開発を通じた途上国の社会安定化及び長期的な国際社会の安定及び発展につながるものであり，単位当たりコストは妥当。</t>
    <phoneticPr fontId="5"/>
  </si>
  <si>
    <t>支出状況は進捗報告書及び財政報告書に基づいて確認している。</t>
    <phoneticPr fontId="5"/>
  </si>
  <si>
    <t>ＵＮＤＰ執行理事会で合意された戦略計画に基づき，事業目的に即した真に必要なものに限って支出している。</t>
    <phoneticPr fontId="5"/>
  </si>
  <si>
    <t>ＵＮＤＰは，機構改革を実施し，組織効率化やコスト削減に努めている。</t>
    <phoneticPr fontId="5"/>
  </si>
  <si>
    <t>執行理事会における戦略計画への達成状況を含むＵＮＤＰ総裁報告やＵＮＤＰから提出された年次報告書等を通じて，成果実績が成果目標に見合っているかを確認している。</t>
    <phoneticPr fontId="5"/>
  </si>
  <si>
    <t>ＵＮＤＰは開発分野の中核的国際機関であり，同等の事業を実施可能な機関はない。また，ＵＮＤＰは効果的・低コストでの実施を行っている。</t>
    <phoneticPr fontId="5"/>
  </si>
  <si>
    <t>ＵＮＤＰから提出される年次報告書等を通じて，活動実績が見込みに見合っているかを確認している。</t>
    <phoneticPr fontId="5"/>
  </si>
  <si>
    <t>コア予算は，本部，地域事務所及び国事務所の運営費や，人件費等に活用され，イヤマークできないもの。
　なお，日ＵＮＤＰパートナーシップ基金を通じて，特定のプロジェクトにイヤマークした拠出を行う。加えて，アフリカＰＫＯセンター支援や，アフガニスタンの国家警察支援に別途イヤマークする形で支援を行っている。</t>
    <phoneticPr fontId="5"/>
  </si>
  <si>
    <t>日・UNDPパートナーシップ基金</t>
    <phoneticPr fontId="5"/>
  </si>
  <si>
    <t>アフリカPKOセンター支援拠出金</t>
    <phoneticPr fontId="5"/>
  </si>
  <si>
    <t>アフガニスタン法秩序信託基金（LOTFA)</t>
    <phoneticPr fontId="5"/>
  </si>
  <si>
    <t>日パレスチナ開発基金</t>
    <phoneticPr fontId="5"/>
  </si>
  <si>
    <t>グローバルヘルス技術振興基金（GHIT)</t>
    <phoneticPr fontId="5"/>
  </si>
  <si>
    <t>PDCAサイクルの確保
①計画段階（Plan)：我が国の重要外交事項・政策等を踏まえ，予算要求を行う。
②実施段階(Do)：我が国はUNDPに対し拠出金拠出金を支払い，UNDPが拠出金を執行。我が国は，年3回開催されるUNDP執行理事会やハイレベルを含む協議・連絡等を通じて，UNDPの活動のモニタリングを実施。
③評価段階(Check)：各種報告書（年次活動報告書，財務報告書，監査報告書，評価報告書等）により活動を確認・評価。
④フォローアップ(Act)：UNDP執行理事会，日UNDP戦略対話，その他意見交換等の機会を通じ，必要に応じて改善を提言。</t>
    <phoneticPr fontId="5"/>
  </si>
  <si>
    <t>事業費（コア・ファンド）への拠出</t>
    <phoneticPr fontId="5"/>
  </si>
  <si>
    <t>ＵＮＤＰへの拠出</t>
    <phoneticPr fontId="5"/>
  </si>
  <si>
    <t>開発途上国の経済的，社会的開発促進のための事業実施。</t>
    <phoneticPr fontId="5"/>
  </si>
  <si>
    <t>国連開発計画</t>
    <phoneticPr fontId="5"/>
  </si>
  <si>
    <t>82</t>
    <phoneticPr fontId="5"/>
  </si>
  <si>
    <t>85</t>
    <phoneticPr fontId="5"/>
  </si>
  <si>
    <t>108</t>
    <phoneticPr fontId="5"/>
  </si>
  <si>
    <t>245</t>
    <phoneticPr fontId="5"/>
  </si>
  <si>
    <t>229</t>
    <phoneticPr fontId="5"/>
  </si>
  <si>
    <t>230</t>
    <phoneticPr fontId="5"/>
  </si>
  <si>
    <t>272</t>
    <phoneticPr fontId="5"/>
  </si>
  <si>
    <t>278</t>
    <phoneticPr fontId="5"/>
  </si>
  <si>
    <t>290</t>
    <phoneticPr fontId="5"/>
  </si>
  <si>
    <t>国</t>
    <rPh sb="0" eb="1">
      <t>クニ</t>
    </rPh>
    <phoneticPr fontId="5"/>
  </si>
  <si>
    <t>人間開発指数</t>
    <rPh sb="0" eb="2">
      <t>ニンゲン</t>
    </rPh>
    <rPh sb="2" eb="4">
      <t>カイハツ</t>
    </rPh>
    <rPh sb="4" eb="6">
      <t>シスウ</t>
    </rPh>
    <phoneticPr fontId="5"/>
  </si>
  <si>
    <t>％</t>
    <phoneticPr fontId="5"/>
  </si>
  <si>
    <t>人間開発指数が0.55以上の国数</t>
    <phoneticPr fontId="5"/>
  </si>
  <si>
    <t>千ドル/国</t>
    <phoneticPr fontId="5"/>
  </si>
  <si>
    <t>千ドル</t>
    <phoneticPr fontId="5"/>
  </si>
  <si>
    <t>件</t>
    <rPh sb="0" eb="1">
      <t>ケン</t>
    </rPh>
    <phoneticPr fontId="5"/>
  </si>
  <si>
    <t>%</t>
    <phoneticPr fontId="5"/>
  </si>
  <si>
    <t>%</t>
    <phoneticPr fontId="5"/>
  </si>
  <si>
    <t>-</t>
    <phoneticPr fontId="5"/>
  </si>
  <si>
    <t>-</t>
    <phoneticPr fontId="5"/>
  </si>
  <si>
    <t>人間開発指数0.55未満の国に対する支援
(ＵＮＤＰコア・ファンド支出額／人間開発低位グループ国数)　　　　　　　　　　　　　</t>
    <rPh sb="33" eb="35">
      <t>シシュツ</t>
    </rPh>
    <phoneticPr fontId="5"/>
  </si>
  <si>
    <t>695,296/38</t>
    <phoneticPr fontId="5"/>
  </si>
  <si>
    <t>664,225/36</t>
    <phoneticPr fontId="5"/>
  </si>
  <si>
    <t>-</t>
    <phoneticPr fontId="5"/>
  </si>
  <si>
    <t>-</t>
    <phoneticPr fontId="5"/>
  </si>
  <si>
    <t>-</t>
    <phoneticPr fontId="5"/>
  </si>
  <si>
    <t>-</t>
    <phoneticPr fontId="5"/>
  </si>
  <si>
    <t>-</t>
    <phoneticPr fontId="5"/>
  </si>
  <si>
    <t>-</t>
    <phoneticPr fontId="5"/>
  </si>
  <si>
    <t>ＵＮＤＰは，様々な形態の貧困の撲滅を通じた持続可能な開発の実現，危機に対する強靭性の構築及び持続可能な開発に向けた構造改革の促進という３つの柱を目標に据えて，（１）人々の貧困からの保護，（２）平和で，公正かつ包摂性な社会のためのガバナンス，（３）危機予防と強靭性の向上，（４）環境・開発に向け自然に基づいた対策，（５）クリーンで，経済的に適切なエネルギー，（６）女性のエンパワーメントとジェンダー平等を重点分野として，途上国のニーズに即した支援を170の国・地域で実施している。UNDPコア・ファンドはUNDPの通常財源であり，特に後開発途上国における貧困撲滅や持続可能な開発目標実施等のための開発活動経費，及び本部・地域事務所・約130の国事務所の運営費や人件費等に充当される。</t>
    <phoneticPr fontId="5"/>
  </si>
  <si>
    <t>UNDPは，国連内で開発に携わる計34機関からなる国連持続可能な開発グループの副議長を務める開発分野の中核的機関であり，開発分野における高い専門的知見と経験，グローバルなネットワークを有している。ＵＮＤＰは，持続可能な開発目標の実施，人間の安全保障の推進，防災・女性等，我が国が重視する地球規模課題の解決に向けて大きな役割を担っていることから，我が国はＵＮＤＰへの拠出を通じて，開発課題に対するコミットメントを国内外に示すと共に，ＵＮＤＰに対する発言力・影響力を確保することを目的とする。</t>
    <phoneticPr fontId="5"/>
  </si>
  <si>
    <t>-</t>
    <phoneticPr fontId="5"/>
  </si>
  <si>
    <t>UNDPは，UNDP戦略計画2018-2021年に基づいた活動及び同計画に沿った機構改革を着実に実施中。我が国は，日UNDP戦略対話（年１回，局長レベルで実施），UNDP執行理事会(年3回実施），ハイレベルでの意見交換等を通じて，引き続き，UNDPの方針や活動や成果等に我が国の意向を反映させると共に，必要な提言を行っていく。</t>
    <phoneticPr fontId="5"/>
  </si>
  <si>
    <t>UNDPは，常に組織改革及び戦略・活動の見直しを行うなど，拠出金のより効果的・効率的な活用のための努力を行っており，当該拠出金を活用した事業は効果的・効率的に実施されている。他方，コア・ファンド拠出額の多寡が，執行理事国の議席数配分等，各国のUNDPに対する影響力や発言力に直結するが，我が国のドルベースの拠出額は減額傾向にあり，我が国の拠出順位は低下傾向にある（我が国のUNDPコア・ファンド拠出順位は，2001年はドナー国中１位であったが，2016年は第5位に低下。2019年に第2位に上昇）。我が国のUNDPに対する影響力や発言力を確保する観点から，コア・ファンド拠出水準の維持及び増加が課題。</t>
    <rPh sb="159" eb="161">
      <t>ケイコウ</t>
    </rPh>
    <rPh sb="239" eb="240">
      <t>ネン</t>
    </rPh>
    <rPh sb="241" eb="242">
      <t>ダイ</t>
    </rPh>
    <rPh sb="243" eb="244">
      <t>イ</t>
    </rPh>
    <rPh sb="245" eb="247">
      <t>ジョウショウ</t>
    </rPh>
    <rPh sb="269" eb="271">
      <t>カクホ</t>
    </rPh>
    <phoneticPr fontId="5"/>
  </si>
  <si>
    <t>UNDP拠出金</t>
    <rPh sb="4" eb="7">
      <t>キョシュツキン</t>
    </rPh>
    <phoneticPr fontId="5"/>
  </si>
  <si>
    <t>我が国が重視するＳＤＧｓの達成に資する活動，人間の安全保障の推進等の地球規模課題の解決を推進するとともに，ＵＮＤＰとの連携・協力を強化する。ＵＮＤＰへの主要拠出国である我が国としては，日本人職員の増強を通じて日本の顔を見える支援を確保しつつ，人間の安全保障及び持続可能な開発目標（ＳＤＧｓ）の達成に貢献していくことが求められる。このため，ＵＮＤＰにおける（幹部レベルを含む）日本人職員数の割合を図ることは，施策の進捗を把握するうえで有益である。</t>
    <rPh sb="178" eb="180">
      <t>カンブ</t>
    </rPh>
    <rPh sb="184" eb="185">
      <t>フク</t>
    </rPh>
    <phoneticPr fontId="5"/>
  </si>
  <si>
    <t>「持続可能な開発のための2030アジェンダ」の実施，人間の安全保障の推進，防災，女性等の我が国の重要課題において，我が国が国際社会での主導力を発揮し，取組を国内外に示し，国際場裏において「持続可能な開発のための2030アジェンダ」，「仙台防災枠組2015-2030」，「女性の活躍推進のための開発戦略」等のイニシアチブを積極的に実施し，更なる効果を得るためには，本拠出を通じてUNDPとの連携を強化し，更なる協力を得ることが必要。令和元年度には，邦人職員５名が常駐代表に任命される等、我が国のイニシアチブを発揮するための基盤が増強されてきている。</t>
    <rPh sb="215" eb="217">
      <t>レイワ</t>
    </rPh>
    <rPh sb="217" eb="218">
      <t>モト</t>
    </rPh>
    <rPh sb="218" eb="220">
      <t>ネンド</t>
    </rPh>
    <rPh sb="223" eb="225">
      <t>ホウジン</t>
    </rPh>
    <rPh sb="225" eb="227">
      <t>ショクイン</t>
    </rPh>
    <rPh sb="228" eb="229">
      <t>メイ</t>
    </rPh>
    <rPh sb="230" eb="232">
      <t>ジョウチュウ</t>
    </rPh>
    <rPh sb="232" eb="234">
      <t>ダイヒョウ</t>
    </rPh>
    <rPh sb="235" eb="237">
      <t>ニンメイ</t>
    </rPh>
    <rPh sb="240" eb="241">
      <t>ナド</t>
    </rPh>
    <rPh sb="242" eb="243">
      <t>ワ</t>
    </rPh>
    <rPh sb="244" eb="245">
      <t>クニ</t>
    </rPh>
    <rPh sb="253" eb="255">
      <t>ハッキ</t>
    </rPh>
    <rPh sb="260" eb="262">
      <t>キバン</t>
    </rPh>
    <rPh sb="263" eb="265">
      <t>ゾウキョウ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</si>
</sst>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sz val="11"/>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8659</xdr:colOff>
      <xdr:row>743</xdr:row>
      <xdr:rowOff>89647</xdr:rowOff>
    </xdr:from>
    <xdr:to>
      <xdr:col>29</xdr:col>
      <xdr:colOff>1681</xdr:colOff>
      <xdr:row>745</xdr:row>
      <xdr:rowOff>9170</xdr:rowOff>
    </xdr:to>
    <xdr:sp macro="" textlink="">
      <xdr:nvSpPr>
        <xdr:cNvPr id="10" name="正方形/長方形 9"/>
        <xdr:cNvSpPr/>
      </xdr:nvSpPr>
      <xdr:spPr>
        <a:xfrm>
          <a:off x="3483379" y="42197767"/>
          <a:ext cx="2004702" cy="62818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7,244</a:t>
          </a:r>
          <a:r>
            <a:rPr kumimoji="1" lang="ja-JP" altLang="en-US" sz="1100" baseline="0"/>
            <a:t>百万</a:t>
          </a:r>
          <a:r>
            <a:rPr kumimoji="1" lang="ja-JP" altLang="en-US" sz="1100"/>
            <a:t>円</a:t>
          </a:r>
          <a:endParaRPr kumimoji="1" lang="en-US" altLang="ja-JP" sz="1100"/>
        </a:p>
      </xdr:txBody>
    </xdr:sp>
    <xdr:clientData/>
  </xdr:twoCellAnchor>
  <xdr:twoCellAnchor>
    <xdr:from>
      <xdr:col>17</xdr:col>
      <xdr:colOff>199158</xdr:colOff>
      <xdr:row>745</xdr:row>
      <xdr:rowOff>69273</xdr:rowOff>
    </xdr:from>
    <xdr:to>
      <xdr:col>29</xdr:col>
      <xdr:colOff>0</xdr:colOff>
      <xdr:row>745</xdr:row>
      <xdr:rowOff>658090</xdr:rowOff>
    </xdr:to>
    <xdr:sp macro="" textlink="">
      <xdr:nvSpPr>
        <xdr:cNvPr id="11" name="大かっこ 10"/>
        <xdr:cNvSpPr/>
      </xdr:nvSpPr>
      <xdr:spPr>
        <a:xfrm>
          <a:off x="3475758" y="42886053"/>
          <a:ext cx="2010642" cy="29163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コア・ファンドへの拠出</a:t>
          </a:r>
          <a:endParaRPr kumimoji="1" lang="en-US" altLang="ja-JP" sz="1100"/>
        </a:p>
      </xdr:txBody>
    </xdr:sp>
    <xdr:clientData/>
  </xdr:twoCellAnchor>
  <xdr:oneCellAnchor>
    <xdr:from>
      <xdr:col>15</xdr:col>
      <xdr:colOff>59670</xdr:colOff>
      <xdr:row>746</xdr:row>
      <xdr:rowOff>135758</xdr:rowOff>
    </xdr:from>
    <xdr:ext cx="945053" cy="484399"/>
    <xdr:sp macro="" textlink="">
      <xdr:nvSpPr>
        <xdr:cNvPr id="12" name="テキスト ボックス 11"/>
        <xdr:cNvSpPr txBox="1"/>
      </xdr:nvSpPr>
      <xdr:spPr>
        <a:xfrm>
          <a:off x="2985750" y="43310678"/>
          <a:ext cx="945053" cy="484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   コア・ファンド</a:t>
          </a:r>
          <a:endParaRPr kumimoji="1" lang="en-US" altLang="ja-JP" sz="1100"/>
        </a:p>
        <a:p>
          <a:r>
            <a:rPr kumimoji="1" lang="ja-JP" altLang="en-US" sz="1100"/>
            <a:t>　 への拠出</a:t>
          </a:r>
        </a:p>
      </xdr:txBody>
    </xdr:sp>
    <xdr:clientData/>
  </xdr:oneCellAnchor>
  <xdr:twoCellAnchor>
    <xdr:from>
      <xdr:col>20</xdr:col>
      <xdr:colOff>168092</xdr:colOff>
      <xdr:row>746</xdr:row>
      <xdr:rowOff>156881</xdr:rowOff>
    </xdr:from>
    <xdr:to>
      <xdr:col>20</xdr:col>
      <xdr:colOff>168093</xdr:colOff>
      <xdr:row>747</xdr:row>
      <xdr:rowOff>272367</xdr:rowOff>
    </xdr:to>
    <xdr:cxnSp macro="">
      <xdr:nvCxnSpPr>
        <xdr:cNvPr id="13" name="直線矢印コネクタ 12"/>
        <xdr:cNvCxnSpPr/>
      </xdr:nvCxnSpPr>
      <xdr:spPr>
        <a:xfrm rot="5400000">
          <a:off x="3775570" y="43564803"/>
          <a:ext cx="466006"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164896</xdr:colOff>
      <xdr:row>746</xdr:row>
      <xdr:rowOff>115382</xdr:rowOff>
    </xdr:from>
    <xdr:ext cx="1372711" cy="456118"/>
    <xdr:sp macro="" textlink="">
      <xdr:nvSpPr>
        <xdr:cNvPr id="14" name="テキスト ボックス 13"/>
        <xdr:cNvSpPr txBox="1"/>
      </xdr:nvSpPr>
      <xdr:spPr>
        <a:xfrm>
          <a:off x="5102656" y="43290302"/>
          <a:ext cx="1372711" cy="456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ja-JP" sz="1100">
              <a:solidFill>
                <a:schemeClr val="tx1"/>
              </a:solidFill>
              <a:effectLst/>
              <a:latin typeface="+mn-lt"/>
              <a:ea typeface="+mn-ea"/>
              <a:cs typeface="+mn-cs"/>
            </a:rPr>
            <a:t>会計報告，事業報告の提出</a:t>
          </a:r>
          <a:endParaRPr lang="ja-JP" altLang="ja-JP">
            <a:effectLst/>
          </a:endParaRPr>
        </a:p>
      </xdr:txBody>
    </xdr:sp>
    <xdr:clientData/>
  </xdr:oneCellAnchor>
  <xdr:twoCellAnchor>
    <xdr:from>
      <xdr:col>26</xdr:col>
      <xdr:colOff>33625</xdr:colOff>
      <xdr:row>746</xdr:row>
      <xdr:rowOff>145676</xdr:rowOff>
    </xdr:from>
    <xdr:to>
      <xdr:col>26</xdr:col>
      <xdr:colOff>33626</xdr:colOff>
      <xdr:row>747</xdr:row>
      <xdr:rowOff>261162</xdr:rowOff>
    </xdr:to>
    <xdr:cxnSp macro="">
      <xdr:nvCxnSpPr>
        <xdr:cNvPr id="15" name="直線矢印コネクタ 14"/>
        <xdr:cNvCxnSpPr/>
      </xdr:nvCxnSpPr>
      <xdr:spPr>
        <a:xfrm rot="16200000" flipV="1">
          <a:off x="4738383" y="43553598"/>
          <a:ext cx="466006"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748</xdr:row>
      <xdr:rowOff>5907</xdr:rowOff>
    </xdr:from>
    <xdr:to>
      <xdr:col>29</xdr:col>
      <xdr:colOff>814</xdr:colOff>
      <xdr:row>749</xdr:row>
      <xdr:rowOff>168088</xdr:rowOff>
    </xdr:to>
    <xdr:sp macro="" textlink="">
      <xdr:nvSpPr>
        <xdr:cNvPr id="16" name="正方形/長方形 15"/>
        <xdr:cNvSpPr/>
      </xdr:nvSpPr>
      <xdr:spPr>
        <a:xfrm>
          <a:off x="3474720" y="43889487"/>
          <a:ext cx="2012494" cy="52032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国連開発計画（</a:t>
          </a:r>
          <a:r>
            <a:rPr kumimoji="1" lang="en-US" altLang="ja-JP" sz="1100"/>
            <a:t>UNDP</a:t>
          </a:r>
          <a:r>
            <a:rPr kumimoji="1" lang="ja-JP" altLang="en-US" sz="1100"/>
            <a:t>）</a:t>
          </a:r>
          <a:endParaRPr kumimoji="1" lang="en-US" altLang="ja-JP" sz="1100"/>
        </a:p>
        <a:p>
          <a:pPr algn="ctr"/>
          <a:r>
            <a:rPr kumimoji="1" lang="en-US" altLang="ja-JP" sz="1100" baseline="0">
              <a:solidFill>
                <a:schemeClr val="dk1"/>
              </a:solidFill>
              <a:effectLst/>
              <a:latin typeface="+mn-lt"/>
              <a:ea typeface="+mn-ea"/>
              <a:cs typeface="+mn-cs"/>
            </a:rPr>
            <a:t>7,244</a:t>
          </a:r>
          <a:r>
            <a:rPr kumimoji="1" lang="ja-JP" altLang="ja-JP" sz="1100" baseline="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a:t>
          </a:r>
          <a:endParaRPr lang="ja-JP" altLang="ja-JP">
            <a:effectLst/>
          </a:endParaRPr>
        </a:p>
      </xdr:txBody>
    </xdr:sp>
    <xdr:clientData/>
  </xdr:twoCellAnchor>
  <xdr:twoCellAnchor>
    <xdr:from>
      <xdr:col>17</xdr:col>
      <xdr:colOff>168087</xdr:colOff>
      <xdr:row>750</xdr:row>
      <xdr:rowOff>22412</xdr:rowOff>
    </xdr:from>
    <xdr:to>
      <xdr:col>29</xdr:col>
      <xdr:colOff>54429</xdr:colOff>
      <xdr:row>752</xdr:row>
      <xdr:rowOff>204107</xdr:rowOff>
    </xdr:to>
    <xdr:sp macro="" textlink="">
      <xdr:nvSpPr>
        <xdr:cNvPr id="17" name="大かっこ 16"/>
        <xdr:cNvSpPr/>
      </xdr:nvSpPr>
      <xdr:spPr>
        <a:xfrm>
          <a:off x="3459927" y="44622272"/>
          <a:ext cx="2080902" cy="8979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機関の運営</a:t>
          </a:r>
          <a:endParaRPr kumimoji="1" lang="en-US" altLang="ja-JP" sz="1100"/>
        </a:p>
        <a:p>
          <a:pPr algn="ctr"/>
          <a:r>
            <a:rPr kumimoji="1" lang="ja-JP" altLang="en-US" sz="1100"/>
            <a:t>事業の実施</a:t>
          </a:r>
          <a:endParaRPr kumimoji="1" lang="en-US" altLang="ja-JP" sz="1100"/>
        </a:p>
        <a:p>
          <a:pPr algn="ctr"/>
          <a:r>
            <a:rPr kumimoji="1" lang="ja-JP" altLang="ja-JP" sz="1100">
              <a:solidFill>
                <a:schemeClr val="tx1"/>
              </a:solidFill>
              <a:effectLst/>
              <a:latin typeface="+mn-lt"/>
              <a:ea typeface="+mn-ea"/>
              <a:cs typeface="+mn-cs"/>
            </a:rPr>
            <a:t>会計報告，事業報告の</a:t>
          </a:r>
          <a:r>
            <a:rPr kumimoji="1" lang="ja-JP" altLang="en-US" sz="1100">
              <a:solidFill>
                <a:schemeClr val="tx1"/>
              </a:solidFill>
              <a:effectLst/>
              <a:latin typeface="+mn-lt"/>
              <a:ea typeface="+mn-ea"/>
              <a:cs typeface="+mn-cs"/>
            </a:rPr>
            <a:t>作成</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322</v>
      </c>
      <c r="AT2" s="218"/>
      <c r="AU2" s="218"/>
      <c r="AV2" s="51" t="str">
        <f>IF(AW2="", "", "-")</f>
        <v/>
      </c>
      <c r="AW2" s="401"/>
      <c r="AX2" s="401"/>
    </row>
    <row r="3" spans="1:50" ht="21" customHeight="1" thickBot="1">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564</v>
      </c>
      <c r="AK3" s="526"/>
      <c r="AL3" s="526"/>
      <c r="AM3" s="526"/>
      <c r="AN3" s="526"/>
      <c r="AO3" s="526"/>
      <c r="AP3" s="526"/>
      <c r="AQ3" s="526"/>
      <c r="AR3" s="526"/>
      <c r="AS3" s="526"/>
      <c r="AT3" s="526"/>
      <c r="AU3" s="526"/>
      <c r="AV3" s="526"/>
      <c r="AW3" s="526"/>
      <c r="AX3" s="24" t="s">
        <v>65</v>
      </c>
    </row>
    <row r="4" spans="1:50" ht="24.75" customHeight="1">
      <c r="A4" s="726" t="s">
        <v>25</v>
      </c>
      <c r="B4" s="727"/>
      <c r="C4" s="727"/>
      <c r="D4" s="727"/>
      <c r="E4" s="727"/>
      <c r="F4" s="727"/>
      <c r="G4" s="702" t="s">
        <v>563</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565</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67</v>
      </c>
      <c r="B5" s="713"/>
      <c r="C5" s="713"/>
      <c r="D5" s="713"/>
      <c r="E5" s="713"/>
      <c r="F5" s="714"/>
      <c r="G5" s="559" t="s">
        <v>480</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566</v>
      </c>
      <c r="AF5" s="721"/>
      <c r="AG5" s="721"/>
      <c r="AH5" s="721"/>
      <c r="AI5" s="721"/>
      <c r="AJ5" s="721"/>
      <c r="AK5" s="721"/>
      <c r="AL5" s="721"/>
      <c r="AM5" s="721"/>
      <c r="AN5" s="721"/>
      <c r="AO5" s="721"/>
      <c r="AP5" s="722"/>
      <c r="AQ5" s="723" t="s">
        <v>567</v>
      </c>
      <c r="AR5" s="724"/>
      <c r="AS5" s="724"/>
      <c r="AT5" s="724"/>
      <c r="AU5" s="724"/>
      <c r="AV5" s="724"/>
      <c r="AW5" s="724"/>
      <c r="AX5" s="725"/>
    </row>
    <row r="6" spans="1:50" ht="39" customHeight="1">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c r="A7" s="830" t="s">
        <v>22</v>
      </c>
      <c r="B7" s="831"/>
      <c r="C7" s="831"/>
      <c r="D7" s="831"/>
      <c r="E7" s="831"/>
      <c r="F7" s="832"/>
      <c r="G7" s="833" t="s">
        <v>569</v>
      </c>
      <c r="H7" s="834"/>
      <c r="I7" s="834"/>
      <c r="J7" s="834"/>
      <c r="K7" s="834"/>
      <c r="L7" s="834"/>
      <c r="M7" s="834"/>
      <c r="N7" s="834"/>
      <c r="O7" s="834"/>
      <c r="P7" s="834"/>
      <c r="Q7" s="834"/>
      <c r="R7" s="834"/>
      <c r="S7" s="834"/>
      <c r="T7" s="834"/>
      <c r="U7" s="834"/>
      <c r="V7" s="834"/>
      <c r="W7" s="834"/>
      <c r="X7" s="835"/>
      <c r="Y7" s="399" t="s">
        <v>395</v>
      </c>
      <c r="Z7" s="300"/>
      <c r="AA7" s="300"/>
      <c r="AB7" s="300"/>
      <c r="AC7" s="300"/>
      <c r="AD7" s="400"/>
      <c r="AE7" s="387" t="s">
        <v>570</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30" t="s">
        <v>259</v>
      </c>
      <c r="B8" s="831"/>
      <c r="C8" s="831"/>
      <c r="D8" s="831"/>
      <c r="E8" s="831"/>
      <c r="F8" s="832"/>
      <c r="G8" s="225" t="str">
        <f>入力規則等!A27</f>
        <v>ＯＤＡ</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経済協力</v>
      </c>
      <c r="AF8" s="226"/>
      <c r="AG8" s="226"/>
      <c r="AH8" s="226"/>
      <c r="AI8" s="226"/>
      <c r="AJ8" s="226"/>
      <c r="AK8" s="226"/>
      <c r="AL8" s="226"/>
      <c r="AM8" s="226"/>
      <c r="AN8" s="226"/>
      <c r="AO8" s="226"/>
      <c r="AP8" s="226"/>
      <c r="AQ8" s="226"/>
      <c r="AR8" s="226"/>
      <c r="AS8" s="226"/>
      <c r="AT8" s="226"/>
      <c r="AU8" s="226"/>
      <c r="AV8" s="226"/>
      <c r="AW8" s="226"/>
      <c r="AX8" s="742"/>
    </row>
    <row r="9" spans="1:50" ht="58.5" customHeight="1">
      <c r="A9" s="149" t="s">
        <v>23</v>
      </c>
      <c r="B9" s="150"/>
      <c r="C9" s="150"/>
      <c r="D9" s="150"/>
      <c r="E9" s="150"/>
      <c r="F9" s="150"/>
      <c r="G9" s="573" t="s">
        <v>637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3" t="s">
        <v>30</v>
      </c>
      <c r="B10" s="744"/>
      <c r="C10" s="744"/>
      <c r="D10" s="744"/>
      <c r="E10" s="744"/>
      <c r="F10" s="744"/>
      <c r="G10" s="676" t="s">
        <v>636</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c r="A11" s="743" t="s">
        <v>5</v>
      </c>
      <c r="B11" s="744"/>
      <c r="C11" s="744"/>
      <c r="D11" s="744"/>
      <c r="E11" s="744"/>
      <c r="F11" s="752"/>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c r="A13" s="146"/>
      <c r="B13" s="147"/>
      <c r="C13" s="147"/>
      <c r="D13" s="147"/>
      <c r="E13" s="147"/>
      <c r="F13" s="148"/>
      <c r="G13" s="746" t="s">
        <v>6</v>
      </c>
      <c r="H13" s="747"/>
      <c r="I13" s="639" t="s">
        <v>7</v>
      </c>
      <c r="J13" s="640"/>
      <c r="K13" s="640"/>
      <c r="L13" s="640"/>
      <c r="M13" s="640"/>
      <c r="N13" s="640"/>
      <c r="O13" s="641"/>
      <c r="P13" s="116">
        <v>7032</v>
      </c>
      <c r="Q13" s="117"/>
      <c r="R13" s="117"/>
      <c r="S13" s="117"/>
      <c r="T13" s="117"/>
      <c r="U13" s="117"/>
      <c r="V13" s="118"/>
      <c r="W13" s="116">
        <v>7160</v>
      </c>
      <c r="X13" s="117"/>
      <c r="Y13" s="117"/>
      <c r="Z13" s="117"/>
      <c r="AA13" s="117"/>
      <c r="AB13" s="117"/>
      <c r="AC13" s="118"/>
      <c r="AD13" s="116">
        <v>7160</v>
      </c>
      <c r="AE13" s="117"/>
      <c r="AF13" s="117"/>
      <c r="AG13" s="117"/>
      <c r="AH13" s="117"/>
      <c r="AI13" s="117"/>
      <c r="AJ13" s="118"/>
      <c r="AK13" s="116">
        <v>7244</v>
      </c>
      <c r="AL13" s="117"/>
      <c r="AM13" s="117"/>
      <c r="AN13" s="117"/>
      <c r="AO13" s="117"/>
      <c r="AP13" s="117"/>
      <c r="AQ13" s="118"/>
      <c r="AR13" s="113"/>
      <c r="AS13" s="114"/>
      <c r="AT13" s="114"/>
      <c r="AU13" s="114"/>
      <c r="AV13" s="114"/>
      <c r="AW13" s="114"/>
      <c r="AX13" s="398"/>
    </row>
    <row r="14" spans="1:50" ht="21" customHeight="1">
      <c r="A14" s="146"/>
      <c r="B14" s="147"/>
      <c r="C14" s="147"/>
      <c r="D14" s="147"/>
      <c r="E14" s="147"/>
      <c r="F14" s="148"/>
      <c r="G14" s="748"/>
      <c r="H14" s="749"/>
      <c r="I14" s="576" t="s">
        <v>8</v>
      </c>
      <c r="J14" s="630"/>
      <c r="K14" s="630"/>
      <c r="L14" s="630"/>
      <c r="M14" s="630"/>
      <c r="N14" s="630"/>
      <c r="O14" s="631"/>
      <c r="P14" s="116" t="s">
        <v>571</v>
      </c>
      <c r="Q14" s="117"/>
      <c r="R14" s="117"/>
      <c r="S14" s="117"/>
      <c r="T14" s="117"/>
      <c r="U14" s="117"/>
      <c r="V14" s="118"/>
      <c r="W14" s="116" t="s">
        <v>572</v>
      </c>
      <c r="X14" s="117"/>
      <c r="Y14" s="117"/>
      <c r="Z14" s="117"/>
      <c r="AA14" s="117"/>
      <c r="AB14" s="117"/>
      <c r="AC14" s="118"/>
      <c r="AD14" s="116" t="s">
        <v>571</v>
      </c>
      <c r="AE14" s="117"/>
      <c r="AF14" s="117"/>
      <c r="AG14" s="117"/>
      <c r="AH14" s="117"/>
      <c r="AI14" s="117"/>
      <c r="AJ14" s="118"/>
      <c r="AK14" s="116" t="s">
        <v>631</v>
      </c>
      <c r="AL14" s="117"/>
      <c r="AM14" s="117"/>
      <c r="AN14" s="117"/>
      <c r="AO14" s="117"/>
      <c r="AP14" s="117"/>
      <c r="AQ14" s="118"/>
      <c r="AR14" s="666"/>
      <c r="AS14" s="666"/>
      <c r="AT14" s="666"/>
      <c r="AU14" s="666"/>
      <c r="AV14" s="666"/>
      <c r="AW14" s="666"/>
      <c r="AX14" s="667"/>
    </row>
    <row r="15" spans="1:50" ht="21" customHeight="1">
      <c r="A15" s="146"/>
      <c r="B15" s="147"/>
      <c r="C15" s="147"/>
      <c r="D15" s="147"/>
      <c r="E15" s="147"/>
      <c r="F15" s="148"/>
      <c r="G15" s="748"/>
      <c r="H15" s="749"/>
      <c r="I15" s="576" t="s">
        <v>51</v>
      </c>
      <c r="J15" s="577"/>
      <c r="K15" s="577"/>
      <c r="L15" s="577"/>
      <c r="M15" s="577"/>
      <c r="N15" s="577"/>
      <c r="O15" s="578"/>
      <c r="P15" s="116" t="s">
        <v>571</v>
      </c>
      <c r="Q15" s="117"/>
      <c r="R15" s="117"/>
      <c r="S15" s="117"/>
      <c r="T15" s="117"/>
      <c r="U15" s="117"/>
      <c r="V15" s="118"/>
      <c r="W15" s="116" t="s">
        <v>571</v>
      </c>
      <c r="X15" s="117"/>
      <c r="Y15" s="117"/>
      <c r="Z15" s="117"/>
      <c r="AA15" s="117"/>
      <c r="AB15" s="117"/>
      <c r="AC15" s="118"/>
      <c r="AD15" s="116" t="s">
        <v>571</v>
      </c>
      <c r="AE15" s="117"/>
      <c r="AF15" s="117"/>
      <c r="AG15" s="117"/>
      <c r="AH15" s="117"/>
      <c r="AI15" s="117"/>
      <c r="AJ15" s="118"/>
      <c r="AK15" s="116" t="s">
        <v>632</v>
      </c>
      <c r="AL15" s="117"/>
      <c r="AM15" s="117"/>
      <c r="AN15" s="117"/>
      <c r="AO15" s="117"/>
      <c r="AP15" s="117"/>
      <c r="AQ15" s="118"/>
      <c r="AR15" s="116" t="s">
        <v>632</v>
      </c>
      <c r="AS15" s="117"/>
      <c r="AT15" s="117"/>
      <c r="AU15" s="117"/>
      <c r="AV15" s="117"/>
      <c r="AW15" s="117"/>
      <c r="AX15" s="629"/>
    </row>
    <row r="16" spans="1:50" ht="21" customHeight="1">
      <c r="A16" s="146"/>
      <c r="B16" s="147"/>
      <c r="C16" s="147"/>
      <c r="D16" s="147"/>
      <c r="E16" s="147"/>
      <c r="F16" s="148"/>
      <c r="G16" s="748"/>
      <c r="H16" s="749"/>
      <c r="I16" s="576" t="s">
        <v>52</v>
      </c>
      <c r="J16" s="577"/>
      <c r="K16" s="577"/>
      <c r="L16" s="577"/>
      <c r="M16" s="577"/>
      <c r="N16" s="577"/>
      <c r="O16" s="578"/>
      <c r="P16" s="116" t="s">
        <v>571</v>
      </c>
      <c r="Q16" s="117"/>
      <c r="R16" s="117"/>
      <c r="S16" s="117"/>
      <c r="T16" s="117"/>
      <c r="U16" s="117"/>
      <c r="V16" s="118"/>
      <c r="W16" s="116" t="s">
        <v>571</v>
      </c>
      <c r="X16" s="117"/>
      <c r="Y16" s="117"/>
      <c r="Z16" s="117"/>
      <c r="AA16" s="117"/>
      <c r="AB16" s="117"/>
      <c r="AC16" s="118"/>
      <c r="AD16" s="116" t="s">
        <v>571</v>
      </c>
      <c r="AE16" s="117"/>
      <c r="AF16" s="117"/>
      <c r="AG16" s="117"/>
      <c r="AH16" s="117"/>
      <c r="AI16" s="117"/>
      <c r="AJ16" s="118"/>
      <c r="AK16" s="116" t="s">
        <v>631</v>
      </c>
      <c r="AL16" s="117"/>
      <c r="AM16" s="117"/>
      <c r="AN16" s="117"/>
      <c r="AO16" s="117"/>
      <c r="AP16" s="117"/>
      <c r="AQ16" s="118"/>
      <c r="AR16" s="679"/>
      <c r="AS16" s="680"/>
      <c r="AT16" s="680"/>
      <c r="AU16" s="680"/>
      <c r="AV16" s="680"/>
      <c r="AW16" s="680"/>
      <c r="AX16" s="681"/>
    </row>
    <row r="17" spans="1:50" ht="24.75" customHeight="1">
      <c r="A17" s="146"/>
      <c r="B17" s="147"/>
      <c r="C17" s="147"/>
      <c r="D17" s="147"/>
      <c r="E17" s="147"/>
      <c r="F17" s="148"/>
      <c r="G17" s="748"/>
      <c r="H17" s="749"/>
      <c r="I17" s="576" t="s">
        <v>50</v>
      </c>
      <c r="J17" s="630"/>
      <c r="K17" s="630"/>
      <c r="L17" s="630"/>
      <c r="M17" s="630"/>
      <c r="N17" s="630"/>
      <c r="O17" s="631"/>
      <c r="P17" s="116" t="s">
        <v>571</v>
      </c>
      <c r="Q17" s="117"/>
      <c r="R17" s="117"/>
      <c r="S17" s="117"/>
      <c r="T17" s="117"/>
      <c r="U17" s="117"/>
      <c r="V17" s="118"/>
      <c r="W17" s="116" t="s">
        <v>573</v>
      </c>
      <c r="X17" s="117"/>
      <c r="Y17" s="117"/>
      <c r="Z17" s="117"/>
      <c r="AA17" s="117"/>
      <c r="AB17" s="117"/>
      <c r="AC17" s="118"/>
      <c r="AD17" s="116" t="s">
        <v>571</v>
      </c>
      <c r="AE17" s="117"/>
      <c r="AF17" s="117"/>
      <c r="AG17" s="117"/>
      <c r="AH17" s="117"/>
      <c r="AI17" s="117"/>
      <c r="AJ17" s="118"/>
      <c r="AK17" s="116" t="s">
        <v>631</v>
      </c>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50"/>
      <c r="H18" s="751"/>
      <c r="I18" s="738" t="s">
        <v>20</v>
      </c>
      <c r="J18" s="739"/>
      <c r="K18" s="739"/>
      <c r="L18" s="739"/>
      <c r="M18" s="739"/>
      <c r="N18" s="739"/>
      <c r="O18" s="740"/>
      <c r="P18" s="122">
        <f>SUM(P13:V17)</f>
        <v>7032</v>
      </c>
      <c r="Q18" s="123"/>
      <c r="R18" s="123"/>
      <c r="S18" s="123"/>
      <c r="T18" s="123"/>
      <c r="U18" s="123"/>
      <c r="V18" s="124"/>
      <c r="W18" s="122">
        <f>SUM(W13:AC17)</f>
        <v>7160</v>
      </c>
      <c r="X18" s="123"/>
      <c r="Y18" s="123"/>
      <c r="Z18" s="123"/>
      <c r="AA18" s="123"/>
      <c r="AB18" s="123"/>
      <c r="AC18" s="124"/>
      <c r="AD18" s="122">
        <f>SUM(AD13:AJ17)</f>
        <v>7160</v>
      </c>
      <c r="AE18" s="123"/>
      <c r="AF18" s="123"/>
      <c r="AG18" s="123"/>
      <c r="AH18" s="123"/>
      <c r="AI18" s="123"/>
      <c r="AJ18" s="124"/>
      <c r="AK18" s="122">
        <f>SUM(AK13:AQ17)</f>
        <v>7244</v>
      </c>
      <c r="AL18" s="123"/>
      <c r="AM18" s="123"/>
      <c r="AN18" s="123"/>
      <c r="AO18" s="123"/>
      <c r="AP18" s="123"/>
      <c r="AQ18" s="124"/>
      <c r="AR18" s="122">
        <f>SUM(AR13:AX17)</f>
        <v>0</v>
      </c>
      <c r="AS18" s="123"/>
      <c r="AT18" s="123"/>
      <c r="AU18" s="123"/>
      <c r="AV18" s="123"/>
      <c r="AW18" s="123"/>
      <c r="AX18" s="538"/>
    </row>
    <row r="19" spans="1:50" ht="24.75" customHeight="1">
      <c r="A19" s="146"/>
      <c r="B19" s="147"/>
      <c r="C19" s="147"/>
      <c r="D19" s="147"/>
      <c r="E19" s="147"/>
      <c r="F19" s="148"/>
      <c r="G19" s="536" t="s">
        <v>9</v>
      </c>
      <c r="H19" s="537"/>
      <c r="I19" s="537"/>
      <c r="J19" s="537"/>
      <c r="K19" s="537"/>
      <c r="L19" s="537"/>
      <c r="M19" s="537"/>
      <c r="N19" s="537"/>
      <c r="O19" s="537"/>
      <c r="P19" s="116">
        <v>7032</v>
      </c>
      <c r="Q19" s="117"/>
      <c r="R19" s="117"/>
      <c r="S19" s="117"/>
      <c r="T19" s="117"/>
      <c r="U19" s="117"/>
      <c r="V19" s="118"/>
      <c r="W19" s="116">
        <v>7160</v>
      </c>
      <c r="X19" s="117"/>
      <c r="Y19" s="117"/>
      <c r="Z19" s="117"/>
      <c r="AA19" s="117"/>
      <c r="AB19" s="117"/>
      <c r="AC19" s="118"/>
      <c r="AD19" s="116">
        <v>7160</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c r="A20" s="146"/>
      <c r="B20" s="147"/>
      <c r="C20" s="147"/>
      <c r="D20" s="147"/>
      <c r="E20" s="147"/>
      <c r="F20" s="148"/>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9"/>
      <c r="B21" s="150"/>
      <c r="C21" s="150"/>
      <c r="D21" s="150"/>
      <c r="E21" s="150"/>
      <c r="F21" s="151"/>
      <c r="G21" s="931" t="s">
        <v>358</v>
      </c>
      <c r="H21" s="932"/>
      <c r="I21" s="932"/>
      <c r="J21" s="932"/>
      <c r="K21" s="932"/>
      <c r="L21" s="932"/>
      <c r="M21" s="932"/>
      <c r="N21" s="932"/>
      <c r="O21" s="932"/>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641</v>
      </c>
      <c r="H23" s="191"/>
      <c r="I23" s="191"/>
      <c r="J23" s="191"/>
      <c r="K23" s="191"/>
      <c r="L23" s="191"/>
      <c r="M23" s="191"/>
      <c r="N23" s="191"/>
      <c r="O23" s="192"/>
      <c r="P23" s="113">
        <v>7244</v>
      </c>
      <c r="Q23" s="114"/>
      <c r="R23" s="114"/>
      <c r="S23" s="114"/>
      <c r="T23" s="114"/>
      <c r="U23" s="114"/>
      <c r="V23" s="115"/>
      <c r="W23" s="113"/>
      <c r="X23" s="114"/>
      <c r="Y23" s="114"/>
      <c r="Z23" s="114"/>
      <c r="AA23" s="114"/>
      <c r="AB23" s="114"/>
      <c r="AC23" s="115"/>
      <c r="AD23" s="207" t="s">
        <v>643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130.5" customHeight="1" thickBot="1">
      <c r="A29" s="202"/>
      <c r="B29" s="203"/>
      <c r="C29" s="203"/>
      <c r="D29" s="203"/>
      <c r="E29" s="203"/>
      <c r="F29" s="204"/>
      <c r="G29" s="232" t="s">
        <v>338</v>
      </c>
      <c r="H29" s="233"/>
      <c r="I29" s="233"/>
      <c r="J29" s="233"/>
      <c r="K29" s="233"/>
      <c r="L29" s="233"/>
      <c r="M29" s="233"/>
      <c r="N29" s="233"/>
      <c r="O29" s="234"/>
      <c r="P29" s="116">
        <f>AK13</f>
        <v>7244</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4</v>
      </c>
      <c r="AR31" s="140"/>
      <c r="AS31" s="141" t="s">
        <v>236</v>
      </c>
      <c r="AT31" s="176"/>
      <c r="AU31" s="275" t="s">
        <v>632</v>
      </c>
      <c r="AV31" s="275"/>
      <c r="AW31" s="383" t="s">
        <v>181</v>
      </c>
      <c r="AX31" s="384"/>
    </row>
    <row r="32" spans="1:50" ht="23.25" customHeight="1">
      <c r="A32" s="516"/>
      <c r="B32" s="514"/>
      <c r="C32" s="514"/>
      <c r="D32" s="514"/>
      <c r="E32" s="514"/>
      <c r="F32" s="515"/>
      <c r="G32" s="541" t="s">
        <v>574</v>
      </c>
      <c r="H32" s="542"/>
      <c r="I32" s="542"/>
      <c r="J32" s="542"/>
      <c r="K32" s="542"/>
      <c r="L32" s="542"/>
      <c r="M32" s="542"/>
      <c r="N32" s="542"/>
      <c r="O32" s="543"/>
      <c r="P32" s="165" t="s">
        <v>576</v>
      </c>
      <c r="Q32" s="165"/>
      <c r="R32" s="165"/>
      <c r="S32" s="165"/>
      <c r="T32" s="165"/>
      <c r="U32" s="165"/>
      <c r="V32" s="165"/>
      <c r="W32" s="165"/>
      <c r="X32" s="236"/>
      <c r="Y32" s="342" t="s">
        <v>12</v>
      </c>
      <c r="Z32" s="550"/>
      <c r="AA32" s="551"/>
      <c r="AB32" s="552" t="s">
        <v>617</v>
      </c>
      <c r="AC32" s="552"/>
      <c r="AD32" s="552"/>
      <c r="AE32" s="368">
        <v>0.52400000000000002</v>
      </c>
      <c r="AF32" s="369"/>
      <c r="AG32" s="369"/>
      <c r="AH32" s="369"/>
      <c r="AI32" s="368">
        <v>0.52800000000000002</v>
      </c>
      <c r="AJ32" s="369"/>
      <c r="AK32" s="369"/>
      <c r="AL32" s="369"/>
      <c r="AM32" s="368" t="s">
        <v>625</v>
      </c>
      <c r="AN32" s="369"/>
      <c r="AO32" s="369"/>
      <c r="AP32" s="369"/>
      <c r="AQ32" s="119" t="s">
        <v>631</v>
      </c>
      <c r="AR32" s="120"/>
      <c r="AS32" s="120"/>
      <c r="AT32" s="121"/>
      <c r="AU32" s="369" t="s">
        <v>631</v>
      </c>
      <c r="AV32" s="369"/>
      <c r="AW32" s="369"/>
      <c r="AX32" s="371"/>
    </row>
    <row r="33" spans="1:50" ht="23.25" customHeight="1">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617</v>
      </c>
      <c r="AC33" s="523"/>
      <c r="AD33" s="523"/>
      <c r="AE33" s="368">
        <v>0.50800000000000001</v>
      </c>
      <c r="AF33" s="369"/>
      <c r="AG33" s="369"/>
      <c r="AH33" s="369"/>
      <c r="AI33" s="368">
        <v>0.52400000000000002</v>
      </c>
      <c r="AJ33" s="369"/>
      <c r="AK33" s="369"/>
      <c r="AL33" s="369"/>
      <c r="AM33" s="368">
        <v>0.52800000000000002</v>
      </c>
      <c r="AN33" s="369"/>
      <c r="AO33" s="369"/>
      <c r="AP33" s="369"/>
      <c r="AQ33" s="119" t="s">
        <v>638</v>
      </c>
      <c r="AR33" s="120"/>
      <c r="AS33" s="120"/>
      <c r="AT33" s="121"/>
      <c r="AU33" s="369" t="s">
        <v>631</v>
      </c>
      <c r="AV33" s="369"/>
      <c r="AW33" s="369"/>
      <c r="AX33" s="371"/>
    </row>
    <row r="34" spans="1:50" ht="23.25" customHeight="1">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103.1</v>
      </c>
      <c r="AF34" s="369"/>
      <c r="AG34" s="369"/>
      <c r="AH34" s="369"/>
      <c r="AI34" s="368">
        <v>100.7</v>
      </c>
      <c r="AJ34" s="369"/>
      <c r="AK34" s="369"/>
      <c r="AL34" s="369"/>
      <c r="AM34" s="368" t="s">
        <v>625</v>
      </c>
      <c r="AN34" s="369"/>
      <c r="AO34" s="369"/>
      <c r="AP34" s="369"/>
      <c r="AQ34" s="119" t="s">
        <v>633</v>
      </c>
      <c r="AR34" s="120"/>
      <c r="AS34" s="120"/>
      <c r="AT34" s="121"/>
      <c r="AU34" s="369" t="s">
        <v>631</v>
      </c>
      <c r="AV34" s="369"/>
      <c r="AW34" s="369"/>
      <c r="AX34" s="371"/>
    </row>
    <row r="35" spans="1:50" ht="23.25" customHeight="1">
      <c r="A35" s="901" t="s">
        <v>386</v>
      </c>
      <c r="B35" s="902"/>
      <c r="C35" s="902"/>
      <c r="D35" s="902"/>
      <c r="E35" s="902"/>
      <c r="F35" s="903"/>
      <c r="G35" s="907" t="s">
        <v>578</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customHeight="1">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v>4</v>
      </c>
      <c r="AR38" s="140"/>
      <c r="AS38" s="141" t="s">
        <v>236</v>
      </c>
      <c r="AT38" s="176"/>
      <c r="AU38" s="275">
        <v>7</v>
      </c>
      <c r="AV38" s="275"/>
      <c r="AW38" s="383" t="s">
        <v>181</v>
      </c>
      <c r="AX38" s="384"/>
    </row>
    <row r="39" spans="1:50" ht="23.25" customHeight="1">
      <c r="A39" s="516"/>
      <c r="B39" s="514"/>
      <c r="C39" s="514"/>
      <c r="D39" s="514"/>
      <c r="E39" s="514"/>
      <c r="F39" s="515"/>
      <c r="G39" s="541" t="s">
        <v>575</v>
      </c>
      <c r="H39" s="542"/>
      <c r="I39" s="542"/>
      <c r="J39" s="542"/>
      <c r="K39" s="542"/>
      <c r="L39" s="542"/>
      <c r="M39" s="542"/>
      <c r="N39" s="542"/>
      <c r="O39" s="543"/>
      <c r="P39" s="165" t="s">
        <v>577</v>
      </c>
      <c r="Q39" s="165"/>
      <c r="R39" s="165"/>
      <c r="S39" s="165"/>
      <c r="T39" s="165"/>
      <c r="U39" s="165"/>
      <c r="V39" s="165"/>
      <c r="W39" s="165"/>
      <c r="X39" s="236"/>
      <c r="Y39" s="342" t="s">
        <v>12</v>
      </c>
      <c r="Z39" s="550"/>
      <c r="AA39" s="551"/>
      <c r="AB39" s="552" t="s">
        <v>618</v>
      </c>
      <c r="AC39" s="552"/>
      <c r="AD39" s="552"/>
      <c r="AE39" s="368">
        <v>3.1</v>
      </c>
      <c r="AF39" s="369"/>
      <c r="AG39" s="369"/>
      <c r="AH39" s="369"/>
      <c r="AI39" s="368">
        <v>3.4</v>
      </c>
      <c r="AJ39" s="369"/>
      <c r="AK39" s="369"/>
      <c r="AL39" s="369"/>
      <c r="AM39" s="368">
        <v>3.5</v>
      </c>
      <c r="AN39" s="369"/>
      <c r="AO39" s="369"/>
      <c r="AP39" s="369"/>
      <c r="AQ39" s="119" t="s">
        <v>631</v>
      </c>
      <c r="AR39" s="120"/>
      <c r="AS39" s="120"/>
      <c r="AT39" s="121"/>
      <c r="AU39" s="369" t="s">
        <v>631</v>
      </c>
      <c r="AV39" s="369"/>
      <c r="AW39" s="369"/>
      <c r="AX39" s="371"/>
    </row>
    <row r="40" spans="1:50" ht="23.25" customHeight="1">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618</v>
      </c>
      <c r="AC40" s="523"/>
      <c r="AD40" s="523"/>
      <c r="AE40" s="368">
        <v>3.1</v>
      </c>
      <c r="AF40" s="369"/>
      <c r="AG40" s="369"/>
      <c r="AH40" s="369"/>
      <c r="AI40" s="368">
        <v>3.1</v>
      </c>
      <c r="AJ40" s="369"/>
      <c r="AK40" s="369"/>
      <c r="AL40" s="369"/>
      <c r="AM40" s="368">
        <v>3.1</v>
      </c>
      <c r="AN40" s="369"/>
      <c r="AO40" s="369"/>
      <c r="AP40" s="369"/>
      <c r="AQ40" s="119">
        <v>3.1</v>
      </c>
      <c r="AR40" s="120"/>
      <c r="AS40" s="120"/>
      <c r="AT40" s="121"/>
      <c r="AU40" s="369" t="s">
        <v>631</v>
      </c>
      <c r="AV40" s="369"/>
      <c r="AW40" s="369"/>
      <c r="AX40" s="371"/>
    </row>
    <row r="41" spans="1:50" ht="23.25" customHeight="1">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v>100</v>
      </c>
      <c r="AF41" s="369"/>
      <c r="AG41" s="369"/>
      <c r="AH41" s="369"/>
      <c r="AI41" s="368">
        <v>109.6</v>
      </c>
      <c r="AJ41" s="369"/>
      <c r="AK41" s="369"/>
      <c r="AL41" s="369"/>
      <c r="AM41" s="368" t="s">
        <v>630</v>
      </c>
      <c r="AN41" s="369"/>
      <c r="AO41" s="369"/>
      <c r="AP41" s="369"/>
      <c r="AQ41" s="119" t="s">
        <v>632</v>
      </c>
      <c r="AR41" s="120"/>
      <c r="AS41" s="120"/>
      <c r="AT41" s="121"/>
      <c r="AU41" s="369" t="s">
        <v>631</v>
      </c>
      <c r="AV41" s="369"/>
      <c r="AW41" s="369"/>
      <c r="AX41" s="371"/>
    </row>
    <row r="42" spans="1:50" ht="23.25" customHeight="1">
      <c r="A42" s="901" t="s">
        <v>386</v>
      </c>
      <c r="B42" s="902"/>
      <c r="C42" s="902"/>
      <c r="D42" s="902"/>
      <c r="E42" s="902"/>
      <c r="F42" s="903"/>
      <c r="G42" s="907" t="s">
        <v>580</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v>4</v>
      </c>
      <c r="AR45" s="140"/>
      <c r="AS45" s="141" t="s">
        <v>236</v>
      </c>
      <c r="AT45" s="176"/>
      <c r="AU45" s="275">
        <v>7</v>
      </c>
      <c r="AV45" s="275"/>
      <c r="AW45" s="383" t="s">
        <v>181</v>
      </c>
      <c r="AX45" s="384"/>
    </row>
    <row r="46" spans="1:50" ht="23.25" customHeight="1">
      <c r="A46" s="516"/>
      <c r="B46" s="514"/>
      <c r="C46" s="514"/>
      <c r="D46" s="514"/>
      <c r="E46" s="514"/>
      <c r="F46" s="515"/>
      <c r="G46" s="541" t="s">
        <v>575</v>
      </c>
      <c r="H46" s="542"/>
      <c r="I46" s="542"/>
      <c r="J46" s="542"/>
      <c r="K46" s="542"/>
      <c r="L46" s="542"/>
      <c r="M46" s="542"/>
      <c r="N46" s="542"/>
      <c r="O46" s="543"/>
      <c r="P46" s="165" t="s">
        <v>579</v>
      </c>
      <c r="Q46" s="165"/>
      <c r="R46" s="165"/>
      <c r="S46" s="165"/>
      <c r="T46" s="165"/>
      <c r="U46" s="165"/>
      <c r="V46" s="165"/>
      <c r="W46" s="165"/>
      <c r="X46" s="236"/>
      <c r="Y46" s="342" t="s">
        <v>12</v>
      </c>
      <c r="Z46" s="550"/>
      <c r="AA46" s="551"/>
      <c r="AB46" s="552" t="s">
        <v>618</v>
      </c>
      <c r="AC46" s="552"/>
      <c r="AD46" s="552"/>
      <c r="AE46" s="368">
        <v>2.4</v>
      </c>
      <c r="AF46" s="369"/>
      <c r="AG46" s="369"/>
      <c r="AH46" s="369"/>
      <c r="AI46" s="368">
        <v>3</v>
      </c>
      <c r="AJ46" s="369"/>
      <c r="AK46" s="369"/>
      <c r="AL46" s="369"/>
      <c r="AM46" s="368">
        <v>3.08</v>
      </c>
      <c r="AN46" s="369"/>
      <c r="AO46" s="369"/>
      <c r="AP46" s="369"/>
      <c r="AQ46" s="119" t="s">
        <v>631</v>
      </c>
      <c r="AR46" s="120"/>
      <c r="AS46" s="120"/>
      <c r="AT46" s="121"/>
      <c r="AU46" s="369" t="s">
        <v>631</v>
      </c>
      <c r="AV46" s="369"/>
      <c r="AW46" s="369"/>
      <c r="AX46" s="371"/>
    </row>
    <row r="47" spans="1:50" ht="23.25" customHeight="1">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t="s">
        <v>618</v>
      </c>
      <c r="AC47" s="523"/>
      <c r="AD47" s="523"/>
      <c r="AE47" s="368">
        <v>3.1</v>
      </c>
      <c r="AF47" s="369"/>
      <c r="AG47" s="369"/>
      <c r="AH47" s="369"/>
      <c r="AI47" s="368">
        <v>3.1</v>
      </c>
      <c r="AJ47" s="369"/>
      <c r="AK47" s="369"/>
      <c r="AL47" s="369"/>
      <c r="AM47" s="368">
        <v>3.1</v>
      </c>
      <c r="AN47" s="369"/>
      <c r="AO47" s="369"/>
      <c r="AP47" s="369"/>
      <c r="AQ47" s="119">
        <v>3.1</v>
      </c>
      <c r="AR47" s="120"/>
      <c r="AS47" s="120"/>
      <c r="AT47" s="121"/>
      <c r="AU47" s="369" t="s">
        <v>631</v>
      </c>
      <c r="AV47" s="369"/>
      <c r="AW47" s="369"/>
      <c r="AX47" s="371"/>
    </row>
    <row r="48" spans="1:50" ht="23.25" customHeight="1">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v>77.400000000000006</v>
      </c>
      <c r="AF48" s="369"/>
      <c r="AG48" s="369"/>
      <c r="AH48" s="369"/>
      <c r="AI48" s="368">
        <v>96.7</v>
      </c>
      <c r="AJ48" s="369"/>
      <c r="AK48" s="369"/>
      <c r="AL48" s="369"/>
      <c r="AM48" s="368">
        <v>100</v>
      </c>
      <c r="AN48" s="369"/>
      <c r="AO48" s="369"/>
      <c r="AP48" s="369"/>
      <c r="AQ48" s="119" t="s">
        <v>631</v>
      </c>
      <c r="AR48" s="120"/>
      <c r="AS48" s="120"/>
      <c r="AT48" s="121"/>
      <c r="AU48" s="369" t="s">
        <v>631</v>
      </c>
      <c r="AV48" s="369"/>
      <c r="AW48" s="369"/>
      <c r="AX48" s="371"/>
    </row>
    <row r="49" spans="1:50" ht="23.25" customHeight="1">
      <c r="A49" s="901" t="s">
        <v>386</v>
      </c>
      <c r="B49" s="902"/>
      <c r="C49" s="902"/>
      <c r="D49" s="902"/>
      <c r="E49" s="902"/>
      <c r="F49" s="903"/>
      <c r="G49" s="907" t="s">
        <v>578</v>
      </c>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customHeight="1" thickBo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398</v>
      </c>
      <c r="AF65" s="373"/>
      <c r="AG65" s="373"/>
      <c r="AH65" s="374"/>
      <c r="AI65" s="372" t="s">
        <v>396</v>
      </c>
      <c r="AJ65" s="373"/>
      <c r="AK65" s="373"/>
      <c r="AL65" s="374"/>
      <c r="AM65" s="379" t="s">
        <v>425</v>
      </c>
      <c r="AN65" s="379"/>
      <c r="AO65" s="379"/>
      <c r="AP65" s="379"/>
      <c r="AQ65" s="871" t="s">
        <v>235</v>
      </c>
      <c r="AR65" s="867"/>
      <c r="AS65" s="867"/>
      <c r="AT65" s="868"/>
      <c r="AU65" s="981" t="s">
        <v>134</v>
      </c>
      <c r="AV65" s="981"/>
      <c r="AW65" s="981"/>
      <c r="AX65" s="982"/>
    </row>
    <row r="66" spans="1:50" ht="18.75" hidden="1" customHeight="1">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16" t="s">
        <v>389</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398</v>
      </c>
      <c r="AF100" s="828"/>
      <c r="AG100" s="828"/>
      <c r="AH100" s="829"/>
      <c r="AI100" s="827" t="s">
        <v>418</v>
      </c>
      <c r="AJ100" s="828"/>
      <c r="AK100" s="828"/>
      <c r="AL100" s="829"/>
      <c r="AM100" s="827" t="s">
        <v>425</v>
      </c>
      <c r="AN100" s="828"/>
      <c r="AO100" s="828"/>
      <c r="AP100" s="829"/>
      <c r="AQ100" s="933" t="s">
        <v>438</v>
      </c>
      <c r="AR100" s="934"/>
      <c r="AS100" s="934"/>
      <c r="AT100" s="935"/>
      <c r="AU100" s="933" t="s">
        <v>439</v>
      </c>
      <c r="AV100" s="934"/>
      <c r="AW100" s="934"/>
      <c r="AX100" s="936"/>
    </row>
    <row r="101" spans="1:60" ht="23.25" customHeight="1">
      <c r="A101" s="492"/>
      <c r="B101" s="493"/>
      <c r="C101" s="493"/>
      <c r="D101" s="493"/>
      <c r="E101" s="493"/>
      <c r="F101" s="494"/>
      <c r="G101" s="165" t="s">
        <v>619</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616</v>
      </c>
      <c r="AC101" s="552"/>
      <c r="AD101" s="552"/>
      <c r="AE101" s="368">
        <v>151</v>
      </c>
      <c r="AF101" s="369"/>
      <c r="AG101" s="369"/>
      <c r="AH101" s="370"/>
      <c r="AI101" s="368">
        <v>153</v>
      </c>
      <c r="AJ101" s="369"/>
      <c r="AK101" s="369"/>
      <c r="AL101" s="370"/>
      <c r="AM101" s="368" t="s">
        <v>625</v>
      </c>
      <c r="AN101" s="369"/>
      <c r="AO101" s="369"/>
      <c r="AP101" s="370"/>
      <c r="AQ101" s="368" t="s">
        <v>634</v>
      </c>
      <c r="AR101" s="369"/>
      <c r="AS101" s="369"/>
      <c r="AT101" s="370"/>
      <c r="AU101" s="368" t="s">
        <v>631</v>
      </c>
      <c r="AV101" s="369"/>
      <c r="AW101" s="369"/>
      <c r="AX101" s="370"/>
    </row>
    <row r="102" spans="1:60" ht="23.25" customHeight="1">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616</v>
      </c>
      <c r="AC102" s="552"/>
      <c r="AD102" s="552"/>
      <c r="AE102" s="362">
        <v>147</v>
      </c>
      <c r="AF102" s="362"/>
      <c r="AG102" s="362"/>
      <c r="AH102" s="362"/>
      <c r="AI102" s="362">
        <v>151</v>
      </c>
      <c r="AJ102" s="362"/>
      <c r="AK102" s="362"/>
      <c r="AL102" s="362"/>
      <c r="AM102" s="362">
        <v>153</v>
      </c>
      <c r="AN102" s="362"/>
      <c r="AO102" s="362"/>
      <c r="AP102" s="362"/>
      <c r="AQ102" s="818">
        <v>153</v>
      </c>
      <c r="AR102" s="819"/>
      <c r="AS102" s="819"/>
      <c r="AT102" s="820"/>
      <c r="AU102" s="818" t="s">
        <v>631</v>
      </c>
      <c r="AV102" s="819"/>
      <c r="AW102" s="819"/>
      <c r="AX102" s="820"/>
    </row>
    <row r="103" spans="1:60" ht="31.5" hidden="1" customHeight="1">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c r="A116" s="296"/>
      <c r="B116" s="297"/>
      <c r="C116" s="297"/>
      <c r="D116" s="297"/>
      <c r="E116" s="297"/>
      <c r="F116" s="298"/>
      <c r="G116" s="355" t="s">
        <v>627</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621</v>
      </c>
      <c r="AC116" s="305"/>
      <c r="AD116" s="306"/>
      <c r="AE116" s="362">
        <v>18297</v>
      </c>
      <c r="AF116" s="362"/>
      <c r="AG116" s="362"/>
      <c r="AH116" s="362"/>
      <c r="AI116" s="362">
        <v>18450</v>
      </c>
      <c r="AJ116" s="362"/>
      <c r="AK116" s="362"/>
      <c r="AL116" s="362"/>
      <c r="AM116" s="362" t="s">
        <v>626</v>
      </c>
      <c r="AN116" s="362"/>
      <c r="AO116" s="362"/>
      <c r="AP116" s="362"/>
      <c r="AQ116" s="368" t="s">
        <v>638</v>
      </c>
      <c r="AR116" s="369"/>
      <c r="AS116" s="369"/>
      <c r="AT116" s="369"/>
      <c r="AU116" s="369"/>
      <c r="AV116" s="369"/>
      <c r="AW116" s="369"/>
      <c r="AX116" s="371"/>
    </row>
    <row r="117" spans="1:50" ht="46.5" customHeight="1" thickBo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620</v>
      </c>
      <c r="AC117" s="346"/>
      <c r="AD117" s="347"/>
      <c r="AE117" s="310" t="s">
        <v>628</v>
      </c>
      <c r="AF117" s="310"/>
      <c r="AG117" s="310"/>
      <c r="AH117" s="310"/>
      <c r="AI117" s="310" t="s">
        <v>629</v>
      </c>
      <c r="AJ117" s="310"/>
      <c r="AK117" s="310"/>
      <c r="AL117" s="310"/>
      <c r="AM117" s="310" t="s">
        <v>625</v>
      </c>
      <c r="AN117" s="310"/>
      <c r="AO117" s="310"/>
      <c r="AP117" s="310"/>
      <c r="AQ117" s="310" t="s">
        <v>638</v>
      </c>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998" t="s">
        <v>413</v>
      </c>
      <c r="B130" s="996"/>
      <c r="C130" s="995" t="s">
        <v>239</v>
      </c>
      <c r="D130" s="996"/>
      <c r="E130" s="312" t="s">
        <v>268</v>
      </c>
      <c r="F130" s="313"/>
      <c r="G130" s="314" t="s">
        <v>581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999"/>
      <c r="B131" s="256"/>
      <c r="C131" s="255"/>
      <c r="D131" s="256"/>
      <c r="E131" s="242" t="s">
        <v>267</v>
      </c>
      <c r="F131" s="243"/>
      <c r="G131" s="240" t="s">
        <v>582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t="s">
        <v>635</v>
      </c>
      <c r="AV133" s="140"/>
      <c r="AW133" s="141" t="s">
        <v>181</v>
      </c>
      <c r="AX133" s="142"/>
    </row>
    <row r="134" spans="1:50" ht="39.75" customHeight="1">
      <c r="A134" s="999"/>
      <c r="B134" s="256"/>
      <c r="C134" s="255"/>
      <c r="D134" s="256"/>
      <c r="E134" s="255"/>
      <c r="F134" s="318"/>
      <c r="G134" s="235" t="s">
        <v>583</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622</v>
      </c>
      <c r="AC134" s="228"/>
      <c r="AD134" s="228"/>
      <c r="AE134" s="270">
        <v>3</v>
      </c>
      <c r="AF134" s="120"/>
      <c r="AG134" s="120"/>
      <c r="AH134" s="120"/>
      <c r="AI134" s="270">
        <v>3</v>
      </c>
      <c r="AJ134" s="120"/>
      <c r="AK134" s="120"/>
      <c r="AL134" s="120"/>
      <c r="AM134" s="270">
        <v>2</v>
      </c>
      <c r="AN134" s="120"/>
      <c r="AO134" s="120"/>
      <c r="AP134" s="120"/>
      <c r="AQ134" s="270" t="s">
        <v>632</v>
      </c>
      <c r="AR134" s="120"/>
      <c r="AS134" s="120"/>
      <c r="AT134" s="120"/>
      <c r="AU134" s="270" t="s">
        <v>631</v>
      </c>
      <c r="AV134" s="120"/>
      <c r="AW134" s="120"/>
      <c r="AX134" s="219"/>
    </row>
    <row r="135" spans="1:50" ht="39.75" customHeight="1">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622</v>
      </c>
      <c r="AC135" s="137"/>
      <c r="AD135" s="137"/>
      <c r="AE135" s="270">
        <v>1</v>
      </c>
      <c r="AF135" s="120"/>
      <c r="AG135" s="120"/>
      <c r="AH135" s="120"/>
      <c r="AI135" s="270">
        <v>1</v>
      </c>
      <c r="AJ135" s="120"/>
      <c r="AK135" s="120"/>
      <c r="AL135" s="120"/>
      <c r="AM135" s="270">
        <v>1</v>
      </c>
      <c r="AN135" s="120"/>
      <c r="AO135" s="120"/>
      <c r="AP135" s="120"/>
      <c r="AQ135" s="270">
        <v>1</v>
      </c>
      <c r="AR135" s="120"/>
      <c r="AS135" s="120"/>
      <c r="AT135" s="120"/>
      <c r="AU135" s="270" t="s">
        <v>631</v>
      </c>
      <c r="AV135" s="120"/>
      <c r="AW135" s="120"/>
      <c r="AX135" s="219"/>
    </row>
    <row r="136" spans="1:50" ht="18.75" customHeight="1">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customHeight="1">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v>4</v>
      </c>
      <c r="AR137" s="275"/>
      <c r="AS137" s="141" t="s">
        <v>236</v>
      </c>
      <c r="AT137" s="176"/>
      <c r="AU137" s="140">
        <v>7</v>
      </c>
      <c r="AV137" s="140"/>
      <c r="AW137" s="141" t="s">
        <v>181</v>
      </c>
      <c r="AX137" s="142"/>
    </row>
    <row r="138" spans="1:50" ht="39.75" customHeight="1">
      <c r="A138" s="999"/>
      <c r="B138" s="256"/>
      <c r="C138" s="255"/>
      <c r="D138" s="256"/>
      <c r="E138" s="255"/>
      <c r="F138" s="318"/>
      <c r="G138" s="235" t="s">
        <v>584</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623</v>
      </c>
      <c r="AC138" s="228"/>
      <c r="AD138" s="228"/>
      <c r="AE138" s="270">
        <v>3.1</v>
      </c>
      <c r="AF138" s="120"/>
      <c r="AG138" s="120"/>
      <c r="AH138" s="120"/>
      <c r="AI138" s="270">
        <v>3.4</v>
      </c>
      <c r="AJ138" s="120"/>
      <c r="AK138" s="120"/>
      <c r="AL138" s="120"/>
      <c r="AM138" s="270">
        <v>3.51</v>
      </c>
      <c r="AN138" s="120"/>
      <c r="AO138" s="120"/>
      <c r="AP138" s="120"/>
      <c r="AQ138" s="270" t="s">
        <v>414</v>
      </c>
      <c r="AR138" s="120"/>
      <c r="AS138" s="120"/>
      <c r="AT138" s="120"/>
      <c r="AU138" s="270" t="s">
        <v>631</v>
      </c>
      <c r="AV138" s="120"/>
      <c r="AW138" s="120"/>
      <c r="AX138" s="219"/>
    </row>
    <row r="139" spans="1:50" ht="39.75" customHeight="1">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624</v>
      </c>
      <c r="AC139" s="137"/>
      <c r="AD139" s="137"/>
      <c r="AE139" s="270">
        <v>3.1</v>
      </c>
      <c r="AF139" s="120"/>
      <c r="AG139" s="120"/>
      <c r="AH139" s="120"/>
      <c r="AI139" s="270">
        <v>3.1</v>
      </c>
      <c r="AJ139" s="120"/>
      <c r="AK139" s="120"/>
      <c r="AL139" s="120"/>
      <c r="AM139" s="270">
        <v>3.1</v>
      </c>
      <c r="AN139" s="120"/>
      <c r="AO139" s="120"/>
      <c r="AP139" s="120"/>
      <c r="AQ139" s="270">
        <v>3.1</v>
      </c>
      <c r="AR139" s="120"/>
      <c r="AS139" s="120"/>
      <c r="AT139" s="120"/>
      <c r="AU139" s="270" t="s">
        <v>631</v>
      </c>
      <c r="AV139" s="120"/>
      <c r="AW139" s="120"/>
      <c r="AX139" s="219"/>
    </row>
    <row r="140" spans="1:50" ht="18.75" hidden="1" customHeight="1">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c r="A154" s="99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999"/>
      <c r="B188" s="256"/>
      <c r="C188" s="255"/>
      <c r="D188" s="256"/>
      <c r="E188" s="164" t="s">
        <v>642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48.75" customHeight="1" thickBot="1">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999"/>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99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99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99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99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99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99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99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99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99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99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568</v>
      </c>
      <c r="AE702" s="900"/>
      <c r="AF702" s="900"/>
      <c r="AG702" s="889" t="s">
        <v>585</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568</v>
      </c>
      <c r="AE703" s="159"/>
      <c r="AF703" s="159"/>
      <c r="AG703" s="668" t="s">
        <v>586</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568</v>
      </c>
      <c r="AE704" s="587"/>
      <c r="AF704" s="587"/>
      <c r="AG704" s="432" t="s">
        <v>587</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c r="AE705" s="737"/>
      <c r="AF705" s="737"/>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568</v>
      </c>
      <c r="AE708" s="672"/>
      <c r="AF708" s="672"/>
      <c r="AG708" s="527" t="s">
        <v>588</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568</v>
      </c>
      <c r="AE709" s="159"/>
      <c r="AF709" s="159"/>
      <c r="AG709" s="668" t="s">
        <v>589</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568</v>
      </c>
      <c r="AE710" s="159"/>
      <c r="AF710" s="159"/>
      <c r="AG710" s="668" t="s">
        <v>590</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568</v>
      </c>
      <c r="AE711" s="159"/>
      <c r="AF711" s="159"/>
      <c r="AG711" s="668" t="s">
        <v>591</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c r="AE713" s="159"/>
      <c r="AF713" s="160"/>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568</v>
      </c>
      <c r="AE714" s="593"/>
      <c r="AF714" s="594"/>
      <c r="AG714" s="693" t="s">
        <v>592</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568</v>
      </c>
      <c r="AE715" s="672"/>
      <c r="AF715" s="781"/>
      <c r="AG715" s="527" t="s">
        <v>593</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568</v>
      </c>
      <c r="AE716" s="763"/>
      <c r="AF716" s="763"/>
      <c r="AG716" s="668" t="s">
        <v>594</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568</v>
      </c>
      <c r="AE717" s="159"/>
      <c r="AF717" s="159"/>
      <c r="AG717" s="668" t="s">
        <v>595</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568</v>
      </c>
      <c r="AE719" s="672"/>
      <c r="AF719" s="672"/>
      <c r="AG719" s="164" t="s">
        <v>596</v>
      </c>
      <c r="AH719" s="165"/>
      <c r="AI719" s="165"/>
      <c r="AJ719" s="165"/>
      <c r="AK719" s="165"/>
      <c r="AL719" s="165"/>
      <c r="AM719" s="165"/>
      <c r="AN719" s="165"/>
      <c r="AO719" s="165"/>
      <c r="AP719" s="165"/>
      <c r="AQ719" s="165"/>
      <c r="AR719" s="165"/>
      <c r="AS719" s="165"/>
      <c r="AT719" s="165"/>
      <c r="AU719" s="165"/>
      <c r="AV719" s="165"/>
      <c r="AW719" s="165"/>
      <c r="AX719" s="166"/>
    </row>
    <row r="720" spans="1:50" ht="19.899999999999999" customHeight="1">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c r="A721" s="654"/>
      <c r="B721" s="655"/>
      <c r="C721" s="922" t="s">
        <v>564</v>
      </c>
      <c r="D721" s="923"/>
      <c r="E721" s="923"/>
      <c r="F721" s="924"/>
      <c r="G721" s="942"/>
      <c r="H721" s="943"/>
      <c r="I721" s="82" t="str">
        <f>IF(OR(G721="　", G721=""), "", "-")</f>
        <v/>
      </c>
      <c r="J721" s="921"/>
      <c r="K721" s="921"/>
      <c r="L721" s="82" t="str">
        <f>IF(M721="","","-")</f>
        <v/>
      </c>
      <c r="M721" s="83"/>
      <c r="N721" s="918" t="s">
        <v>597</v>
      </c>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c r="A722" s="654"/>
      <c r="B722" s="655"/>
      <c r="C722" s="922" t="s">
        <v>564</v>
      </c>
      <c r="D722" s="923"/>
      <c r="E722" s="923"/>
      <c r="F722" s="924"/>
      <c r="G722" s="942"/>
      <c r="H722" s="943"/>
      <c r="I722" s="82" t="str">
        <f t="shared" ref="I722:I725" si="4">IF(OR(G722="　", G722=""), "", "-")</f>
        <v/>
      </c>
      <c r="J722" s="921"/>
      <c r="K722" s="921"/>
      <c r="L722" s="82" t="str">
        <f t="shared" ref="L722:L725" si="5">IF(M722="","","-")</f>
        <v/>
      </c>
      <c r="M722" s="83"/>
      <c r="N722" s="918" t="s">
        <v>598</v>
      </c>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c r="A723" s="654"/>
      <c r="B723" s="655"/>
      <c r="C723" s="922" t="s">
        <v>564</v>
      </c>
      <c r="D723" s="923"/>
      <c r="E723" s="923"/>
      <c r="F723" s="924"/>
      <c r="G723" s="942"/>
      <c r="H723" s="943"/>
      <c r="I723" s="82" t="str">
        <f t="shared" si="4"/>
        <v/>
      </c>
      <c r="J723" s="921"/>
      <c r="K723" s="921"/>
      <c r="L723" s="82" t="str">
        <f t="shared" si="5"/>
        <v/>
      </c>
      <c r="M723" s="83"/>
      <c r="N723" s="918" t="s">
        <v>599</v>
      </c>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c r="A724" s="654"/>
      <c r="B724" s="655"/>
      <c r="C724" s="922" t="s">
        <v>564</v>
      </c>
      <c r="D724" s="923"/>
      <c r="E724" s="923"/>
      <c r="F724" s="924"/>
      <c r="G724" s="942"/>
      <c r="H724" s="943"/>
      <c r="I724" s="82" t="str">
        <f t="shared" si="4"/>
        <v/>
      </c>
      <c r="J724" s="921"/>
      <c r="K724" s="921"/>
      <c r="L724" s="82" t="str">
        <f t="shared" si="5"/>
        <v/>
      </c>
      <c r="M724" s="83"/>
      <c r="N724" s="918" t="s">
        <v>600</v>
      </c>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c r="A725" s="656"/>
      <c r="B725" s="657"/>
      <c r="C725" s="925" t="s">
        <v>564</v>
      </c>
      <c r="D725" s="926"/>
      <c r="E725" s="926"/>
      <c r="F725" s="927"/>
      <c r="G725" s="964"/>
      <c r="H725" s="965"/>
      <c r="I725" s="84" t="str">
        <f t="shared" si="4"/>
        <v/>
      </c>
      <c r="J725" s="966"/>
      <c r="K725" s="966"/>
      <c r="L725" s="84" t="str">
        <f t="shared" si="5"/>
        <v/>
      </c>
      <c r="M725" s="85"/>
      <c r="N725" s="957" t="s">
        <v>601</v>
      </c>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2" t="s">
        <v>48</v>
      </c>
      <c r="B726" s="623"/>
      <c r="C726" s="447" t="s">
        <v>53</v>
      </c>
      <c r="D726" s="582"/>
      <c r="E726" s="582"/>
      <c r="F726" s="583"/>
      <c r="G726" s="801" t="s">
        <v>640</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c r="A727" s="624"/>
      <c r="B727" s="625"/>
      <c r="C727" s="699" t="s">
        <v>57</v>
      </c>
      <c r="D727" s="700"/>
      <c r="E727" s="700"/>
      <c r="F727" s="701"/>
      <c r="G727" s="799" t="s">
        <v>639</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c r="B731" s="620"/>
      <c r="C731" s="620"/>
      <c r="D731" s="620"/>
      <c r="E731" s="621"/>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88.5" customHeight="1" thickBot="1">
      <c r="A735" s="612" t="s">
        <v>602</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c r="A737" s="100" t="s">
        <v>409</v>
      </c>
      <c r="B737" s="101"/>
      <c r="C737" s="101"/>
      <c r="D737" s="102"/>
      <c r="E737" s="103" t="s">
        <v>607</v>
      </c>
      <c r="F737" s="103"/>
      <c r="G737" s="103"/>
      <c r="H737" s="103"/>
      <c r="I737" s="103"/>
      <c r="J737" s="103"/>
      <c r="K737" s="103"/>
      <c r="L737" s="103"/>
      <c r="M737" s="103"/>
      <c r="N737" s="109" t="s">
        <v>404</v>
      </c>
      <c r="O737" s="109"/>
      <c r="P737" s="109"/>
      <c r="Q737" s="109"/>
      <c r="R737" s="103" t="s">
        <v>608</v>
      </c>
      <c r="S737" s="103"/>
      <c r="T737" s="103"/>
      <c r="U737" s="103"/>
      <c r="V737" s="103"/>
      <c r="W737" s="103"/>
      <c r="X737" s="103"/>
      <c r="Y737" s="103"/>
      <c r="Z737" s="103"/>
      <c r="AA737" s="109" t="s">
        <v>403</v>
      </c>
      <c r="AB737" s="109"/>
      <c r="AC737" s="109"/>
      <c r="AD737" s="109"/>
      <c r="AE737" s="103" t="s">
        <v>609</v>
      </c>
      <c r="AF737" s="103"/>
      <c r="AG737" s="103"/>
      <c r="AH737" s="103"/>
      <c r="AI737" s="103"/>
      <c r="AJ737" s="103"/>
      <c r="AK737" s="103"/>
      <c r="AL737" s="103"/>
      <c r="AM737" s="103"/>
      <c r="AN737" s="109" t="s">
        <v>402</v>
      </c>
      <c r="AO737" s="109"/>
      <c r="AP737" s="109"/>
      <c r="AQ737" s="109"/>
      <c r="AR737" s="110" t="s">
        <v>610</v>
      </c>
      <c r="AS737" s="111"/>
      <c r="AT737" s="111"/>
      <c r="AU737" s="111"/>
      <c r="AV737" s="111"/>
      <c r="AW737" s="111"/>
      <c r="AX737" s="112"/>
      <c r="AY737" s="88"/>
      <c r="AZ737" s="88"/>
    </row>
    <row r="738" spans="1:52" ht="24.75" customHeight="1">
      <c r="A738" s="100" t="s">
        <v>401</v>
      </c>
      <c r="B738" s="101"/>
      <c r="C738" s="101"/>
      <c r="D738" s="102"/>
      <c r="E738" s="103" t="s">
        <v>611</v>
      </c>
      <c r="F738" s="103"/>
      <c r="G738" s="103"/>
      <c r="H738" s="103"/>
      <c r="I738" s="103"/>
      <c r="J738" s="103"/>
      <c r="K738" s="103"/>
      <c r="L738" s="103"/>
      <c r="M738" s="103"/>
      <c r="N738" s="109" t="s">
        <v>400</v>
      </c>
      <c r="O738" s="109"/>
      <c r="P738" s="109"/>
      <c r="Q738" s="109"/>
      <c r="R738" s="103" t="s">
        <v>612</v>
      </c>
      <c r="S738" s="103"/>
      <c r="T738" s="103"/>
      <c r="U738" s="103"/>
      <c r="V738" s="103"/>
      <c r="W738" s="103"/>
      <c r="X738" s="103"/>
      <c r="Y738" s="103"/>
      <c r="Z738" s="103"/>
      <c r="AA738" s="109" t="s">
        <v>399</v>
      </c>
      <c r="AB738" s="109"/>
      <c r="AC738" s="109"/>
      <c r="AD738" s="109"/>
      <c r="AE738" s="103" t="s">
        <v>613</v>
      </c>
      <c r="AF738" s="103"/>
      <c r="AG738" s="103"/>
      <c r="AH738" s="103"/>
      <c r="AI738" s="103"/>
      <c r="AJ738" s="103"/>
      <c r="AK738" s="103"/>
      <c r="AL738" s="103"/>
      <c r="AM738" s="103"/>
      <c r="AN738" s="109" t="s">
        <v>398</v>
      </c>
      <c r="AO738" s="109"/>
      <c r="AP738" s="109"/>
      <c r="AQ738" s="109"/>
      <c r="AR738" s="110" t="s">
        <v>614</v>
      </c>
      <c r="AS738" s="111"/>
      <c r="AT738" s="111"/>
      <c r="AU738" s="111"/>
      <c r="AV738" s="111"/>
      <c r="AW738" s="111"/>
      <c r="AX738" s="112"/>
    </row>
    <row r="739" spans="1:52" ht="24.75" customHeight="1">
      <c r="A739" s="100" t="s">
        <v>397</v>
      </c>
      <c r="B739" s="101"/>
      <c r="C739" s="101"/>
      <c r="D739" s="102"/>
      <c r="E739" s="103" t="s">
        <v>615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421</v>
      </c>
      <c r="B740" s="131"/>
      <c r="C740" s="131"/>
      <c r="D740" s="132"/>
      <c r="E740" s="133" t="s">
        <v>564</v>
      </c>
      <c r="F740" s="125"/>
      <c r="G740" s="125"/>
      <c r="H740" s="92" t="str">
        <f>IF(E740="", "", "(")</f>
        <v>(</v>
      </c>
      <c r="I740" s="125"/>
      <c r="J740" s="125"/>
      <c r="K740" s="92" t="str">
        <f>IF(OR(I740="　", I740=""), "", "-")</f>
        <v/>
      </c>
      <c r="L740" s="126">
        <v>313</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4" t="s">
        <v>392</v>
      </c>
      <c r="B780" s="765"/>
      <c r="C780" s="765"/>
      <c r="D780" s="765"/>
      <c r="E780" s="765"/>
      <c r="F780" s="766"/>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57"/>
      <c r="B782" s="767"/>
      <c r="C782" s="767"/>
      <c r="D782" s="767"/>
      <c r="E782" s="767"/>
      <c r="F782" s="768"/>
      <c r="G782" s="453" t="s">
        <v>604</v>
      </c>
      <c r="H782" s="454"/>
      <c r="I782" s="454"/>
      <c r="J782" s="454"/>
      <c r="K782" s="455"/>
      <c r="L782" s="456" t="s">
        <v>603</v>
      </c>
      <c r="M782" s="457"/>
      <c r="N782" s="457"/>
      <c r="O782" s="457"/>
      <c r="P782" s="457"/>
      <c r="Q782" s="457"/>
      <c r="R782" s="457"/>
      <c r="S782" s="457"/>
      <c r="T782" s="457"/>
      <c r="U782" s="457"/>
      <c r="V782" s="457"/>
      <c r="W782" s="457"/>
      <c r="X782" s="458"/>
      <c r="Y782" s="459">
        <v>7244</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7244</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c r="A838" s="408">
        <v>1</v>
      </c>
      <c r="B838" s="408">
        <v>1</v>
      </c>
      <c r="C838" s="428" t="s">
        <v>606</v>
      </c>
      <c r="D838" s="422"/>
      <c r="E838" s="422"/>
      <c r="F838" s="422"/>
      <c r="G838" s="422"/>
      <c r="H838" s="422"/>
      <c r="I838" s="422"/>
      <c r="J838" s="423"/>
      <c r="K838" s="424"/>
      <c r="L838" s="424"/>
      <c r="M838" s="424"/>
      <c r="N838" s="424"/>
      <c r="O838" s="424"/>
      <c r="P838" s="429" t="s">
        <v>605</v>
      </c>
      <c r="Q838" s="321"/>
      <c r="R838" s="321"/>
      <c r="S838" s="321"/>
      <c r="T838" s="321"/>
      <c r="U838" s="321"/>
      <c r="V838" s="321"/>
      <c r="W838" s="321"/>
      <c r="X838" s="321"/>
      <c r="Y838" s="322">
        <v>7244</v>
      </c>
      <c r="Z838" s="323"/>
      <c r="AA838" s="323"/>
      <c r="AB838" s="324"/>
      <c r="AC838" s="332"/>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hidden="1" customHeight="1">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hidden="1" customHeight="1">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43" max="49" man="1"/>
    <brk id="50" max="49" man="1"/>
    <brk id="129" max="49" man="1"/>
    <brk id="699" max="49" man="1"/>
    <brk id="733" max="49" man="1"/>
    <brk id="847" max="49" man="1"/>
    <brk id="868" max="49" man="1"/>
  </rowBreaks>
  <colBreaks count="1" manualBreakCount="1">
    <brk id="6" max="980" man="1"/>
  </col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568</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568</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row r="55" spans="1:50" ht="30" customHeight="1">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row r="108" spans="1:50" ht="30" customHeight="1">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row r="161" spans="1:50" ht="30" customHeight="1">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row r="214" spans="1:50" ht="30" customHeight="1">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2020-05-20T07:58:42Z</cp:lastPrinted>
  <dcterms:created xsi:type="dcterms:W3CDTF">2012-03-13T00:50:25Z</dcterms:created>
  <dcterms:modified xsi:type="dcterms:W3CDTF">2020-09-15T06:21:20Z</dcterms:modified>
</cp:coreProperties>
</file>