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<sst xmlns="http://schemas.openxmlformats.org/spreadsheetml/2006/main" count="2830" uniqueCount="632">
  <si>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</si>
  <si>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</si>
  <si>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</si>
  <si>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</si>
  <si>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</si>
  <si>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</si>
  <si>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</si>
  <si>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</si>
  <si>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</si>
  <si>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</si>
  <si>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</si>
  <si>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</si>
  <si>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</si>
  <si>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</si>
  <si>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</si>
  <si>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</si>
  <si>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</si>
  <si>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</si>
  <si>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</si>
  <si>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</si>
  <si>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</si>
  <si>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</si>
  <si>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</si>
  <si>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</si>
  <si>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</si>
  <si>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</si>
  <si>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</si>
  <si>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</si>
  <si>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</si>
  <si>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</si>
  <si>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</si>
  <si>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</si>
  <si>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</si>
  <si>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</si>
  <si>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</si>
  <si>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</si>
  <si>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</si>
  <si>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</si>
  <si>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</si>
  <si>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</si>
  <si>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</si>
  <si>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</si>
  <si>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</si>
  <si>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</si>
  <si>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</si>
  <si>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</si>
  <si>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</si>
  <si>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</si>
  <si>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</si>
  <si>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</si>
  <si>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</si>
  <si>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</si>
  <si>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</si>
  <si>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</si>
  <si>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</si>
  <si>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</si>
  <si>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</si>
  <si>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</si>
  <si>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</si>
  <si>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</si>
  <si>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</si>
  <si>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</si>
  <si>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</si>
  <si>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</si>
  <si>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</si>
  <si>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</si>
  <si>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</si>
  <si>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</si>
  <si>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</si>
  <si>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</si>
  <si>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</si>
  <si>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</si>
  <si>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</si>
  <si>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</si>
  <si>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</si>
  <si>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</si>
  <si>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</si>
  <si>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</si>
  <si>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</si>
  <si>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</si>
  <si>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</si>
  <si>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</si>
  <si>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</si>
  <si>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</si>
  <si>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</si>
  <si>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</si>
  <si>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</si>
  <si>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</si>
  <si>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</si>
  <si>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</si>
  <si>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</si>
  <si>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</si>
  <si>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</si>
  <si>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</si>
  <si>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</si>
  <si>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</si>
  <si>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</si>
  <si>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</si>
  <si>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</si>
  <si>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</si>
  <si>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</si>
  <si>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</si>
  <si>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</si>
  <si>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</si>
  <si>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</si>
  <si>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</si>
  <si>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</si>
  <si>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</si>
  <si>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</si>
  <si>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</si>
  <si>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</si>
  <si>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</si>
  <si>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</si>
  <si>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</si>
  <si>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</si>
  <si>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</si>
  <si>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</si>
  <si>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</si>
  <si>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</si>
  <si>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</si>
  <si>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</si>
  <si>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</si>
  <si>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</si>
  <si>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</si>
  <si>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</si>
  <si>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</si>
  <si>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</si>
  <si>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</si>
  <si>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</si>
  <si>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</si>
  <si>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</si>
  <si>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</si>
  <si>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</si>
  <si>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</si>
  <si>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</si>
  <si>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</si>
  <si>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</si>
  <si>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</si>
  <si>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</si>
  <si>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</si>
  <si>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</si>
  <si>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</si>
  <si>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</si>
  <si>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</si>
  <si>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</si>
  <si>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</si>
  <si>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</si>
  <si>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</si>
  <si>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</si>
  <si>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</si>
  <si>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</si>
  <si>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</si>
  <si>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</si>
  <si>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</si>
  <si>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</si>
  <si>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</si>
  <si>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</si>
  <si>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</si>
  <si>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</si>
  <si>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</si>
  <si>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</si>
  <si>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</si>
  <si>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</si>
  <si>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</si>
  <si>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</si>
  <si>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</si>
  <si>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</si>
  <si>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</si>
  <si>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</si>
  <si>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</si>
  <si>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</si>
  <si>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</si>
  <si>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</si>
  <si>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</si>
  <si>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</si>
  <si>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</si>
  <si>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</si>
  <si>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</si>
  <si>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</si>
  <si>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</si>
  <si>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</si>
  <si>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</si>
  <si>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</si>
  <si>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</si>
  <si>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</si>
  <si>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</si>
  <si>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</si>
  <si>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</si>
  <si>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</si>
  <si>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</si>
  <si>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</si>
  <si>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</si>
  <si>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</si>
  <si>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</si>
  <si>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</si>
  <si>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</si>
  <si>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</si>
  <si>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</si>
  <si>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</si>
  <si>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</si>
  <si>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</si>
  <si>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</si>
  <si>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</si>
  <si>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</si>
  <si>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</si>
  <si>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</si>
  <si>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</si>
  <si>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</si>
  <si>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</si>
  <si>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</si>
  <si>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</si>
  <si>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</si>
  <si>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</si>
  <si>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</si>
  <si>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</si>
  <si>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</si>
  <si>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</si>
  <si>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</si>
  <si>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</si>
  <si>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</si>
  <si>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</si>
  <si>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</si>
  <si>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</si>
  <si>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</si>
  <si>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</si>
  <si>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</si>
  <si>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</si>
  <si>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</si>
  <si>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</si>
  <si>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</si>
  <si>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</si>
  <si>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</si>
  <si>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</si>
  <si>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</si>
  <si>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</si>
  <si>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</si>
  <si>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</si>
  <si>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</si>
  <si>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</si>
  <si>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</si>
  <si>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</si>
  <si>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</si>
  <si>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</si>
  <si>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</si>
  <si>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</si>
  <si>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</si>
  <si>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</si>
  <si>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</si>
  <si>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</si>
  <si>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</si>
  <si>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</si>
  <si>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</si>
  <si>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</si>
  <si>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</si>
  <si>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</si>
  <si>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</si>
  <si>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</si>
  <si>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</si>
  <si>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</si>
  <si>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</si>
  <si>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</si>
  <si>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</si>
  <si>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</si>
  <si>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</si>
  <si>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</si>
  <si>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</si>
  <si>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</si>
  <si>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</si>
  <si>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</si>
  <si>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</si>
  <si>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</si>
  <si>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</si>
  <si>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</si>
  <si>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</si>
  <si>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</si>
  <si>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</si>
  <si>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</si>
  <si>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</si>
  <si>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</si>
  <si>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</si>
  <si>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</si>
  <si>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</si>
  <si>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</si>
  <si>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</si>
  <si>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</si>
  <si>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</si>
  <si>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</si>
  <si>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</si>
  <si>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</si>
  <si>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</si>
  <si>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</si>
  <si>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</si>
  <si>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</si>
  <si>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</si>
  <si>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</si>
  <si>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</si>
  <si>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</si>
  <si>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</si>
  <si>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</si>
  <si>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</si>
  <si>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</si>
  <si>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</si>
  <si>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</si>
  <si>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</si>
  <si>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</si>
  <si>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</si>
  <si>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</si>
  <si>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</si>
  <si>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</si>
  <si>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</si>
  <si>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</si>
  <si>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</si>
  <si>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</si>
  <si>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</si>
  <si>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</si>
  <si>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</si>
  <si>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</si>
  <si>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</si>
  <si>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</si>
  <si>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</si>
  <si>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</si>
  <si>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</si>
  <si>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</si>
  <si>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</si>
  <si>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</si>
  <si>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</si>
  <si>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</si>
  <si>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</si>
  <si>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</si>
  <si>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</si>
  <si>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</si>
  <si>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</si>
  <si>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</si>
  <si>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</si>
  <si>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</si>
  <si>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</si>
  <si>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</si>
  <si>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</si>
  <si>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</si>
  <si>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</si>
  <si>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</si>
  <si>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</si>
  <si>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</si>
  <si>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</si>
  <si>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</si>
  <si>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</si>
  <si>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</si>
  <si>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</si>
  <si>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</si>
  <si>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</si>
  <si>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</si>
  <si>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</si>
  <si>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</si>
  <si>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</si>
  <si>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</si>
  <si>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</si>
  <si>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</si>
  <si>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</si>
  <si>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</si>
  <si>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</si>
  <si>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</si>
  <si>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</si>
  <si>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</si>
  <si>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</si>
  <si>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</si>
  <si>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</si>
  <si>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</si>
  <si>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</si>
  <si>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</si>
  <si>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</si>
  <si>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</si>
  <si>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</si>
  <si>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</si>
  <si>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</si>
  <si>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</si>
  <si>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</si>
  <si>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</si>
  <si>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</si>
  <si>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</si>
  <si>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</si>
  <si>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</si>
  <si>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</si>
  <si>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</si>
  <si>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</si>
  <si>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</si>
  <si>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</si>
  <si>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</si>
  <si>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</si>
  <si>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</si>
  <si>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</si>
  <si>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</si>
  <si>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</si>
  <si>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</si>
  <si>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</si>
  <si>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</si>
  <si>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</si>
  <si>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</si>
  <si>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</si>
  <si>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</si>
  <si>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</si>
  <si>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</si>
  <si>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</si>
  <si>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</si>
  <si>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</si>
  <si>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</si>
  <si>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</si>
  <si>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</si>
  <si>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</si>
  <si>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</si>
  <si>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</si>
  <si>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</si>
  <si>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</si>
  <si>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</si>
  <si>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</si>
  <si>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</si>
  <si>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</si>
  <si>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</si>
  <si>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</si>
  <si>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</si>
  <si>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</si>
  <si>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</si>
  <si>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</si>
  <si>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</si>
  <si>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</si>
  <si>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</si>
  <si>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</si>
  <si>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</si>
  <si>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</si>
  <si>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</si>
  <si>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</si>
  <si>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</si>
  <si>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</si>
  <si>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</si>
  <si>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</si>
  <si>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</si>
  <si>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</si>
  <si>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</si>
  <si>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</si>
  <si>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</si>
  <si>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</si>
  <si>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</si>
  <si>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</si>
  <si>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</si>
  <si>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</si>
  <si>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</si>
  <si>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</si>
  <si>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</si>
  <si>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</si>
  <si>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</si>
  <si>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</si>
  <si>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</si>
  <si>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</si>
  <si>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</si>
  <si>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</si>
  <si>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</si>
  <si>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</si>
  <si>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</si>
  <si>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</si>
  <si>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</si>
  <si>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</si>
  <si>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</si>
  <si>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</si>
  <si>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</si>
  <si>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</si>
  <si>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</si>
  <si>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</si>
  <si>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</si>
  <si>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</si>
  <si>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</si>
  <si>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</si>
  <si>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</si>
  <si>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</si>
  <si>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</si>
  <si>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</si>
  <si>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</si>
  <si>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</si>
  <si>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</si>
  <si>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</si>
  <si>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</si>
  <si>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</si>
  <si>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</si>
  <si>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</si>
  <si>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</si>
  <si>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</si>
  <si>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</si>
  <si>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</si>
  <si>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</si>
  <si>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</si>
  <si>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</si>
  <si>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</si>
  <si>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</si>
  <si>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</si>
  <si>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</si>
  <si>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</si>
  <si>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</si>
  <si>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</si>
  <si>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</si>
  <si>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</si>
  <si>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</si>
  <si>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</si>
  <si>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</si>
  <si>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</si>
  <si>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</si>
  <si>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</si>
  <si>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</si>
  <si>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</si>
  <si>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</si>
  <si>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</si>
  <si>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</si>
  <si>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</si>
  <si>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</si>
  <si>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</si>
  <si>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</si>
  <si>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</si>
  <si>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</si>
  <si>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</si>
  <si>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</si>
  <si>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</si>
  <si>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</si>
  <si>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</si>
  <si>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</si>
  <si>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</si>
  <si>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</si>
  <si>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</si>
  <si>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</si>
  <si>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</si>
  <si>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</si>
  <si>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</si>
  <si>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</si>
  <si>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</si>
  <si>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</si>
  <si>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</si>
  <si>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</si>
  <si>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</si>
  <si>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</si>
  <si>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</si>
  <si>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</si>
  <si>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</si>
  <si>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</si>
  <si>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</si>
  <si>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</si>
  <si>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</si>
  <si>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</si>
  <si>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</si>
  <si>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</si>
  <si>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</si>
  <si>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</si>
  <si>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</si>
  <si>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</si>
  <si>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</si>
  <si>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</si>
  <si>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</si>
  <si>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</si>
  <si>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</si>
  <si>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</si>
  <si>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</si>
  <si>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</si>
  <si>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</si>
  <si>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</si>
  <si>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</si>
  <si>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</si>
  <si>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</si>
  <si>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</si>
  <si>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</si>
  <si>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</si>
  <si>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国際協力局</t>
    <rPh sb="0" eb="5">
      <t>コクサイキョウリョクキョク</t>
    </rPh>
    <phoneticPr fontId="5"/>
  </si>
  <si>
    <t>地球環境課</t>
    <rPh sb="0" eb="2">
      <t>チキュウ</t>
    </rPh>
    <rPh sb="2" eb="4">
      <t>カンキョウ</t>
    </rPh>
    <phoneticPr fontId="5"/>
  </si>
  <si>
    <t>森下　興</t>
    <rPh sb="0" eb="2">
      <t>モリシタ</t>
    </rPh>
    <rPh sb="3" eb="4">
      <t>コウ</t>
    </rPh>
    <phoneticPr fontId="5"/>
  </si>
  <si>
    <t>○</t>
  </si>
  <si>
    <t>外務省設置法第4条第3号</t>
    <rPh sb="0" eb="3">
      <t>ガイムショウ</t>
    </rPh>
    <rPh sb="3" eb="6">
      <t>セッチホウ</t>
    </rPh>
    <rPh sb="6" eb="7">
      <t>ダイ</t>
    </rPh>
    <rPh sb="8" eb="9">
      <t>ジョウ</t>
    </rPh>
    <rPh sb="9" eb="10">
      <t>ダイ</t>
    </rPh>
    <rPh sb="11" eb="12">
      <t>ゴウ</t>
    </rPh>
    <phoneticPr fontId="5"/>
  </si>
  <si>
    <t>-</t>
    <phoneticPr fontId="5"/>
  </si>
  <si>
    <t>-</t>
    <phoneticPr fontId="5"/>
  </si>
  <si>
    <t>-</t>
    <phoneticPr fontId="5"/>
  </si>
  <si>
    <t>千円</t>
    <rPh sb="0" eb="2">
      <t>センエン</t>
    </rPh>
    <phoneticPr fontId="5"/>
  </si>
  <si>
    <t>‐</t>
  </si>
  <si>
    <t>無</t>
  </si>
  <si>
    <t>無</t>
    <rPh sb="0" eb="1">
      <t>ナ</t>
    </rPh>
    <phoneticPr fontId="5"/>
  </si>
  <si>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</si>
  <si>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ＩＵＣＮ本則第12条（会員権）及び会員規則</t>
    <rPh sb="4" eb="6">
      <t>ホンソク</t>
    </rPh>
    <rPh sb="6" eb="7">
      <t>ダイ</t>
    </rPh>
    <rPh sb="9" eb="10">
      <t>ジョウ</t>
    </rPh>
    <rPh sb="11" eb="14">
      <t>カイインケン</t>
    </rPh>
    <rPh sb="15" eb="16">
      <t>オヨ</t>
    </rPh>
    <rPh sb="17" eb="19">
      <t>カイイン</t>
    </rPh>
    <rPh sb="19" eb="21">
      <t>キソク</t>
    </rPh>
    <phoneticPr fontId="5"/>
  </si>
  <si>
    <t>国際自然保護連合拠出金</t>
    <rPh sb="0" eb="2">
      <t>コクサイ</t>
    </rPh>
    <rPh sb="2" eb="4">
      <t>シゼン</t>
    </rPh>
    <rPh sb="4" eb="6">
      <t>ホゴ</t>
    </rPh>
    <rPh sb="6" eb="8">
      <t>レンゴウ</t>
    </rPh>
    <rPh sb="8" eb="11">
      <t>キョシュツキン</t>
    </rPh>
    <phoneticPr fontId="5"/>
  </si>
  <si>
    <t>IUCNの目的の賛同者である会員数の増加により，資金的安定性と多様な意見吸収が可能となる。</t>
    <phoneticPr fontId="5"/>
  </si>
  <si>
    <t>IUCNその他の広報活動により増加した会員数。（目標は年3％＝約４０団体の増加）</t>
    <phoneticPr fontId="5"/>
  </si>
  <si>
    <t>団体</t>
    <rPh sb="0" eb="2">
      <t>ダンタイ</t>
    </rPh>
    <phoneticPr fontId="5"/>
  </si>
  <si>
    <t>IUCNの会員団体数はAnnual Reportから抽出。</t>
    <rPh sb="5" eb="7">
      <t>カイイン</t>
    </rPh>
    <rPh sb="7" eb="10">
      <t>ダンタイスウ</t>
    </rPh>
    <rPh sb="26" eb="28">
      <t>チュウシュツ</t>
    </rPh>
    <phoneticPr fontId="5"/>
  </si>
  <si>
    <t xml:space="preserve">事務局及び地域事務所に一定割合の邦人職員（専門職以上）を確保する。 </t>
    <phoneticPr fontId="5"/>
  </si>
  <si>
    <t>人</t>
    <rPh sb="0" eb="1">
      <t>ヒト</t>
    </rPh>
    <phoneticPr fontId="5"/>
  </si>
  <si>
    <t>-</t>
    <phoneticPr fontId="5"/>
  </si>
  <si>
    <t>-</t>
    <phoneticPr fontId="5"/>
  </si>
  <si>
    <t>-</t>
    <phoneticPr fontId="5"/>
  </si>
  <si>
    <t>我が方在ジュネーブ代表部を通じたＩＵＣＮ事務局への聴き取りによる。</t>
    <rPh sb="0" eb="1">
      <t>ワ</t>
    </rPh>
    <rPh sb="2" eb="3">
      <t>ホウ</t>
    </rPh>
    <rPh sb="3" eb="4">
      <t>ザイ</t>
    </rPh>
    <rPh sb="9" eb="12">
      <t>ダイヒョウブ</t>
    </rPh>
    <rPh sb="13" eb="14">
      <t>ツウ</t>
    </rPh>
    <rPh sb="20" eb="23">
      <t>ジムキョク</t>
    </rPh>
    <rPh sb="25" eb="26">
      <t>キ</t>
    </rPh>
    <rPh sb="27" eb="28">
      <t>ト</t>
    </rPh>
    <phoneticPr fontId="5"/>
  </si>
  <si>
    <t>IUCNの成果物で，自然保護に関する取組に最も影響力のある出版物であるIUCNレッドリストに収載される，評価された動植物の種数。2020年までに16万種の目標を掲げる。</t>
    <phoneticPr fontId="5"/>
  </si>
  <si>
    <t>種</t>
    <rPh sb="0" eb="1">
      <t>シュ</t>
    </rPh>
    <phoneticPr fontId="5"/>
  </si>
  <si>
    <t>我が方拠出額／会員団体総数　　　　　　　　　　　　　　</t>
    <rPh sb="0" eb="1">
      <t>ワ</t>
    </rPh>
    <rPh sb="2" eb="3">
      <t>ホウ</t>
    </rPh>
    <rPh sb="3" eb="6">
      <t>キョシュツガク</t>
    </rPh>
    <rPh sb="7" eb="9">
      <t>カイイン</t>
    </rPh>
    <rPh sb="9" eb="11">
      <t>ダンタイ</t>
    </rPh>
    <rPh sb="11" eb="13">
      <t>ソウスウ</t>
    </rPh>
    <phoneticPr fontId="5"/>
  </si>
  <si>
    <t>55000/1339</t>
    <phoneticPr fontId="5"/>
  </si>
  <si>
    <t>56000/1360</t>
    <phoneticPr fontId="5"/>
  </si>
  <si>
    <t>56000/1362</t>
    <phoneticPr fontId="5"/>
  </si>
  <si>
    <t>-</t>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</si>
  <si>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り、①我が国の方針をIUCNの取組に反映させつつ、②世界各国のＮＧＯ等を通じて我が国の地球環境問題への積極的な取組を効果的に発信することが可能となっている。また，IUCNの成果物で，自然保護に関する取組に最も影響力のある出版物であるIUCNレッドリストに収載・評価された動植物の種数は，着実に増加しており，2020年までの16万種の目標に向かって着実に前進している点はその成果の証である。</t>
    <phoneticPr fontId="5"/>
  </si>
  <si>
    <t>IUCNは、政府機関とNGOにより構成される組織であり，常に社会のニーズをくみ取りながらその活動方針に反映している。</t>
    <phoneticPr fontId="5"/>
  </si>
  <si>
    <t>世界の環境課題に先んじて取り組む手段として代えがたく，優先度が高い。</t>
    <phoneticPr fontId="5"/>
  </si>
  <si>
    <t>IUCNは、４か年ごとに作業計画を策定し、計画・見直しを総会で採択するほか，財務については毎年外部監査を行いチェックを行っている。</t>
    <phoneticPr fontId="5"/>
  </si>
  <si>
    <t>活動成果及び予算については毎年、年次報告を作成し，妥当。</t>
    <phoneticPr fontId="5"/>
  </si>
  <si>
    <t>理事会及び総会にてコストの適正性，効率化について議論し，取決めの上実行されている。</t>
    <phoneticPr fontId="5"/>
  </si>
  <si>
    <t>十分な文書が発出され，活動が実施されている。</t>
    <phoneticPr fontId="5"/>
  </si>
  <si>
    <t>IUCNが作成している成果物，科学情報等（例：絶滅のおそれのある生物リスト（レッドリスト）」等）は、専門家データとして評価・活用されている。</t>
    <phoneticPr fontId="5"/>
  </si>
  <si>
    <t>環境省</t>
  </si>
  <si>
    <t>国際分担金等経費</t>
    <rPh sb="0" eb="2">
      <t>コクサイ</t>
    </rPh>
    <rPh sb="2" eb="5">
      <t>ブンタンキン</t>
    </rPh>
    <rPh sb="5" eb="6">
      <t>トウ</t>
    </rPh>
    <rPh sb="6" eb="8">
      <t>ケイヒ</t>
    </rPh>
    <phoneticPr fontId="5"/>
  </si>
  <si>
    <t>日常業務を通じた事務局活動の把握に加え，4年に１度開催される世界自然保護会議及び年に２度開催される理事会会合において，自然及び天然資源の保全等の組織の目的の達成状況及び効率的・効果的な財政執行がなされているかを検証しており，特段の問題はない。</t>
    <rPh sb="78" eb="80">
      <t>タッセイ</t>
    </rPh>
    <rPh sb="80" eb="82">
      <t>ジョウキョウ</t>
    </rPh>
    <rPh sb="82" eb="83">
      <t>オヨ</t>
    </rPh>
    <rPh sb="84" eb="87">
      <t>コウリツテキ</t>
    </rPh>
    <rPh sb="88" eb="91">
      <t>コウカテキ</t>
    </rPh>
    <phoneticPr fontId="5"/>
  </si>
  <si>
    <t>世界自然保護会議等の場で，予算や事業の執行状況を精査しつつ，引き続き，事務局に対して一層の業務効率化を求める。</t>
    <rPh sb="19" eb="21">
      <t>シッコウ</t>
    </rPh>
    <rPh sb="21" eb="23">
      <t>ジョウキョウ</t>
    </rPh>
    <phoneticPr fontId="5"/>
  </si>
  <si>
    <t>外務省はIUCNに国家会員として，環境省は政府機関会員として加盟しており，それぞれ各々の会員ステータスに応じた拠出を行っているところ，省庁間の役割分担は適切である。</t>
    <phoneticPr fontId="5"/>
  </si>
  <si>
    <t>本拠出において以下のPDCAを確保。　　　　　　　　　　　　　　　　　　　　　　　　　　　　　　　　　　　　　　　　　　　　　　　　　　　　　　　　　　　　　　　　　　　　　　　　　                   　　　　　　　　　　① 計画段階（PLAN）： 4年に一度のWCCの前に事務局が事業計画及び予算案を作成し，会員に配布。総会において事務局から説明を受け，検討の上，承認。
② 実施段階（DO）： 拠出金を支払。IUCN理事会（年に二度開催）及び総会で財政状況及び事業実施状況をモニタリング。
③ 評価段階（CHECK）： 毎年の財務の外部監査，理事会及び総会で成果を評価。
④ フォローアップ（ACT）： IUCN理事会及び総会において，必要に応じて改善を提言。</t>
    <phoneticPr fontId="5"/>
  </si>
  <si>
    <t>４９</t>
    <phoneticPr fontId="5"/>
  </si>
  <si>
    <t>４８</t>
    <phoneticPr fontId="5"/>
  </si>
  <si>
    <t>６３</t>
    <phoneticPr fontId="5"/>
  </si>
  <si>
    <t>２２０</t>
    <phoneticPr fontId="5"/>
  </si>
  <si>
    <t>２１５</t>
    <phoneticPr fontId="5"/>
  </si>
  <si>
    <t>２１６</t>
    <phoneticPr fontId="5"/>
  </si>
  <si>
    <t>２５８</t>
    <phoneticPr fontId="5"/>
  </si>
  <si>
    <t>２６４</t>
    <phoneticPr fontId="5"/>
  </si>
  <si>
    <t>２７６</t>
    <phoneticPr fontId="5"/>
  </si>
  <si>
    <t>拠出金</t>
    <rPh sb="0" eb="3">
      <t>キョシュツキン</t>
    </rPh>
    <phoneticPr fontId="5"/>
  </si>
  <si>
    <t>事務局の運営に係る業務に実施</t>
    <rPh sb="0" eb="3">
      <t>ジムキョク</t>
    </rPh>
    <rPh sb="4" eb="6">
      <t>ウンエイ</t>
    </rPh>
    <rPh sb="7" eb="8">
      <t>カカ</t>
    </rPh>
    <rPh sb="9" eb="11">
      <t>ギョウム</t>
    </rPh>
    <rPh sb="12" eb="14">
      <t>ジッシ</t>
    </rPh>
    <phoneticPr fontId="5"/>
  </si>
  <si>
    <t>ＩＵＣＮ事務局</t>
    <rPh sb="4" eb="7">
      <t>ジムキョク</t>
    </rPh>
    <phoneticPr fontId="5"/>
  </si>
  <si>
    <t>事務局の運営に係る業務の実施</t>
    <rPh sb="0" eb="3">
      <t>ジムキョク</t>
    </rPh>
    <rPh sb="4" eb="6">
      <t>ウンエイ</t>
    </rPh>
    <rPh sb="7" eb="8">
      <t>カカ</t>
    </rPh>
    <rPh sb="9" eb="11">
      <t>ギョウム</t>
    </rPh>
    <rPh sb="12" eb="14">
      <t>ジッシ</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</si>
  <si>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</si>
  <si>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</si>
  <si>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日本再興戦略に掲げた国連関係機関の邦人職員数の目標（3.1%)に基づく（IUCN職員は54７人の専門職以上の職員から構成されるため，目標値は17名）。 （なお，幹部職員については，枠が少ないため，目標設定は困難。）</t>
    <phoneticPr fontId="5"/>
  </si>
  <si>
    <t>公的機関と民間が一堂に会し知見を統合するユニークな機関であり，70年の実績を持つその影響力は代替できない。</t>
    <phoneticPr fontId="5"/>
  </si>
  <si>
    <t>成果目標をほぼ達成しており，概ね妥当。</t>
    <rPh sb="7" eb="9">
      <t>タッセイ</t>
    </rPh>
    <rPh sb="14" eb="15">
      <t>オオム</t>
    </rPh>
    <rPh sb="16" eb="18">
      <t>ダトウ</t>
    </rPh>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</si>
  <si>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また，本件事業を行うことにより，国家会員としての総会等への参加・交渉等を通じて，我が国の方針が反映されるよう働きかけを行うことが可能となっている。</t>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</si>
  <si>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る。また，我が国が本拠出金を拠出し，ＩＵＣＮの国家会員としての地位を確保することにより、①我が国の方針をIUCNの取組に反映させるとともに、②世界各国のＮＧＯ等を通じて我が国の地球環境問題への積極的な取組を効果的に発信することが可能となる。</t>
    <rPh sb="172" eb="174">
      <t>チイ</t>
    </rPh>
    <rPh sb="175" eb="177">
      <t>カクホ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</si>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</sst>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296048</xdr:rowOff>
    </xdr:from>
    <xdr:to>
      <xdr:col>30</xdr:col>
      <xdr:colOff>167331</xdr:colOff>
      <xdr:row>743</xdr:row>
      <xdr:rowOff>296049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24865" y="39503007"/>
          <a:ext cx="2020844" cy="695069"/>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editAs="oneCell">
    <xdr:from>
      <xdr:col>20</xdr:col>
      <xdr:colOff>102973</xdr:colOff>
      <xdr:row>744</xdr:row>
      <xdr:rowOff>128716</xdr:rowOff>
    </xdr:from>
    <xdr:to>
      <xdr:col>31</xdr:col>
      <xdr:colOff>50608</xdr:colOff>
      <xdr:row>746</xdr:row>
      <xdr:rowOff>268873</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4221892" y="40378277"/>
          <a:ext cx="2213040" cy="835224"/>
        </a:xfrm>
        <a:prstGeom prst="rect">
          <a:avLst/>
        </a:prstGeom>
      </xdr:spPr>
    </xdr:pic>
    <xdr:clientData/>
  </xdr:twoCellAnchor>
  <xdr:twoCellAnchor>
    <xdr:from>
      <xdr:col>21</xdr:col>
      <xdr:colOff>38615</xdr:colOff>
      <xdr:row>749</xdr:row>
      <xdr:rowOff>257442</xdr:rowOff>
    </xdr:from>
    <xdr:to>
      <xdr:col>31</xdr:col>
      <xdr:colOff>12872</xdr:colOff>
      <xdr:row>751</xdr:row>
      <xdr:rowOff>298632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363480" y="42244672"/>
          <a:ext cx="2033716" cy="736257"/>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国際自然保護連合（</a:t>
          </a:r>
          <a:r>
            <a:rPr kumimoji="1" lang="en-US" altLang="ja-JP" sz="1100">
              <a:solidFill>
                <a:sysClr val="windowText" lastClr="000000"/>
              </a:solidFill>
            </a:rPr>
            <a:t>IUCN</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editAs="oneCell">
    <xdr:from>
      <xdr:col>19</xdr:col>
      <xdr:colOff>141588</xdr:colOff>
      <xdr:row>752</xdr:row>
      <xdr:rowOff>82385</xdr:rowOff>
    </xdr:from>
    <xdr:to>
      <xdr:col>32</xdr:col>
      <xdr:colOff>6543</xdr:colOff>
      <xdr:row>753</xdr:row>
      <xdr:rowOff>308925</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stretch>
          <a:fillRect/>
        </a:stretch>
      </xdr:blipFill>
      <xdr:spPr>
        <a:xfrm>
          <a:off x="4054561" y="43112216"/>
          <a:ext cx="2542252" cy="574074"/>
        </a:xfrm>
        <a:prstGeom prst="rect">
          <a:avLst/>
        </a:prstGeom>
      </xdr:spPr>
    </xdr:pic>
    <xdr:clientData/>
  </xdr:twoCellAnchor>
  <xdr:twoCellAnchor editAs="oneCell">
    <xdr:from>
      <xdr:col>23</xdr:col>
      <xdr:colOff>193074</xdr:colOff>
      <xdr:row>747</xdr:row>
      <xdr:rowOff>205947</xdr:rowOff>
    </xdr:from>
    <xdr:to>
      <xdr:col>24</xdr:col>
      <xdr:colOff>145638</xdr:colOff>
      <xdr:row>749</xdr:row>
      <xdr:rowOff>65663</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4929831" y="41498109"/>
          <a:ext cx="158510" cy="554784"/>
        </a:xfrm>
        <a:prstGeom prst="rect">
          <a:avLst/>
        </a:prstGeom>
      </xdr:spPr>
    </xdr:pic>
    <xdr:clientData/>
  </xdr:twoCellAnchor>
  <xdr:twoCellAnchor editAs="oneCell">
    <xdr:from>
      <xdr:col>27</xdr:col>
      <xdr:colOff>90100</xdr:colOff>
      <xdr:row>747</xdr:row>
      <xdr:rowOff>102974</xdr:rowOff>
    </xdr:from>
    <xdr:to>
      <xdr:col>28</xdr:col>
      <xdr:colOff>42665</xdr:colOff>
      <xdr:row>748</xdr:row>
      <xdr:rowOff>304128</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5650641" y="41395136"/>
          <a:ext cx="158510" cy="548688"/>
        </a:xfrm>
        <a:prstGeom prst="rect">
          <a:avLst/>
        </a:prstGeom>
      </xdr:spPr>
    </xdr:pic>
    <xdr:clientData/>
  </xdr:twoCellAnchor>
  <xdr:twoCellAnchor editAs="oneCell">
    <xdr:from>
      <xdr:col>20</xdr:col>
      <xdr:colOff>141588</xdr:colOff>
      <xdr:row>747</xdr:row>
      <xdr:rowOff>308920</xdr:rowOff>
    </xdr:from>
    <xdr:to>
      <xdr:col>23</xdr:col>
      <xdr:colOff>118163</xdr:colOff>
      <xdr:row>748</xdr:row>
      <xdr:rowOff>241826</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5"/>
        <a:stretch>
          <a:fillRect/>
        </a:stretch>
      </xdr:blipFill>
      <xdr:spPr>
        <a:xfrm>
          <a:off x="4260507" y="41601082"/>
          <a:ext cx="594413" cy="280440"/>
        </a:xfrm>
        <a:prstGeom prst="rect">
          <a:avLst/>
        </a:prstGeom>
      </xdr:spPr>
    </xdr:pic>
    <xdr:clientData/>
  </xdr:twoCellAnchor>
  <xdr:twoCellAnchor editAs="oneCell">
    <xdr:from>
      <xdr:col>28</xdr:col>
      <xdr:colOff>1</xdr:colOff>
      <xdr:row>747</xdr:row>
      <xdr:rowOff>283176</xdr:rowOff>
    </xdr:from>
    <xdr:to>
      <xdr:col>38</xdr:col>
      <xdr:colOff>92616</xdr:colOff>
      <xdr:row>748</xdr:row>
      <xdr:rowOff>216082</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6"/>
        <a:stretch>
          <a:fillRect/>
        </a:stretch>
      </xdr:blipFill>
      <xdr:spPr>
        <a:xfrm>
          <a:off x="5766487" y="41575338"/>
          <a:ext cx="2152075" cy="2804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308</v>
      </c>
      <c r="AT2" s="968"/>
      <c r="AU2" s="968"/>
      <c r="AV2" s="51" t="str">
        <f>IF(AW2="", "", "-")</f>
        <v/>
      </c>
      <c r="AW2" s="913"/>
      <c r="AX2" s="913"/>
    </row>
    <row r="3" spans="1:50" ht="21" customHeight="1" thickBot="1">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564</v>
      </c>
      <c r="AK3" s="871"/>
      <c r="AL3" s="871"/>
      <c r="AM3" s="871"/>
      <c r="AN3" s="871"/>
      <c r="AO3" s="871"/>
      <c r="AP3" s="871"/>
      <c r="AQ3" s="871"/>
      <c r="AR3" s="871"/>
      <c r="AS3" s="871"/>
      <c r="AT3" s="871"/>
      <c r="AU3" s="871"/>
      <c r="AV3" s="871"/>
      <c r="AW3" s="871"/>
      <c r="AX3" s="24" t="s">
        <v>65</v>
      </c>
    </row>
    <row r="4" spans="1:50" ht="24.75" customHeight="1">
      <c r="A4" s="707" t="s">
        <v>25</v>
      </c>
      <c r="B4" s="708"/>
      <c r="C4" s="708"/>
      <c r="D4" s="708"/>
      <c r="E4" s="708"/>
      <c r="F4" s="708"/>
      <c r="G4" s="685" t="s">
        <v>577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1" t="s">
        <v>508</v>
      </c>
      <c r="H5" s="842"/>
      <c r="I5" s="842"/>
      <c r="J5" s="842"/>
      <c r="K5" s="842"/>
      <c r="L5" s="842"/>
      <c r="M5" s="843" t="s">
        <v>66</v>
      </c>
      <c r="N5" s="844"/>
      <c r="O5" s="844"/>
      <c r="P5" s="844"/>
      <c r="Q5" s="844"/>
      <c r="R5" s="845"/>
      <c r="S5" s="846" t="s">
        <v>70</v>
      </c>
      <c r="T5" s="842"/>
      <c r="U5" s="842"/>
      <c r="V5" s="842"/>
      <c r="W5" s="842"/>
      <c r="X5" s="847"/>
      <c r="Y5" s="701" t="s">
        <v>3</v>
      </c>
      <c r="Z5" s="546"/>
      <c r="AA5" s="546"/>
      <c r="AB5" s="546"/>
      <c r="AC5" s="546"/>
      <c r="AD5" s="547"/>
      <c r="AE5" s="702" t="s">
        <v>566</v>
      </c>
      <c r="AF5" s="702"/>
      <c r="AG5" s="702"/>
      <c r="AH5" s="702"/>
      <c r="AI5" s="702"/>
      <c r="AJ5" s="702"/>
      <c r="AK5" s="702"/>
      <c r="AL5" s="702"/>
      <c r="AM5" s="702"/>
      <c r="AN5" s="702"/>
      <c r="AO5" s="702"/>
      <c r="AP5" s="703"/>
      <c r="AQ5" s="704" t="s">
        <v>567</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4" t="s">
        <v>395</v>
      </c>
      <c r="Z7" s="446"/>
      <c r="AA7" s="446"/>
      <c r="AB7" s="446"/>
      <c r="AC7" s="446"/>
      <c r="AD7" s="925"/>
      <c r="AE7" s="914" t="s">
        <v>578</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8" t="s">
        <v>259</v>
      </c>
      <c r="B8" s="499"/>
      <c r="C8" s="499"/>
      <c r="D8" s="499"/>
      <c r="E8" s="499"/>
      <c r="F8" s="500"/>
      <c r="G8" s="935" t="str">
        <f>入力規則等!A27</f>
        <v>ＯＤＡ</v>
      </c>
      <c r="H8" s="723"/>
      <c r="I8" s="723"/>
      <c r="J8" s="723"/>
      <c r="K8" s="723"/>
      <c r="L8" s="723"/>
      <c r="M8" s="723"/>
      <c r="N8" s="723"/>
      <c r="O8" s="723"/>
      <c r="P8" s="723"/>
      <c r="Q8" s="723"/>
      <c r="R8" s="723"/>
      <c r="S8" s="723"/>
      <c r="T8" s="723"/>
      <c r="U8" s="723"/>
      <c r="V8" s="723"/>
      <c r="W8" s="723"/>
      <c r="X8" s="936"/>
      <c r="Y8" s="848" t="s">
        <v>260</v>
      </c>
      <c r="Z8" s="849"/>
      <c r="AA8" s="849"/>
      <c r="AB8" s="849"/>
      <c r="AC8" s="849"/>
      <c r="AD8" s="850"/>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1" t="s">
        <v>23</v>
      </c>
      <c r="B9" s="852"/>
      <c r="C9" s="852"/>
      <c r="D9" s="852"/>
      <c r="E9" s="852"/>
      <c r="F9" s="852"/>
      <c r="G9" s="853" t="s">
        <v>630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3" t="s">
        <v>30</v>
      </c>
      <c r="B10" s="664"/>
      <c r="C10" s="664"/>
      <c r="D10" s="664"/>
      <c r="E10" s="664"/>
      <c r="F10" s="664"/>
      <c r="G10" s="757" t="s">
        <v>629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78" t="s">
        <v>24</v>
      </c>
      <c r="B12" s="979"/>
      <c r="C12" s="979"/>
      <c r="D12" s="979"/>
      <c r="E12" s="979"/>
      <c r="F12" s="980"/>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c r="A13" s="617"/>
      <c r="B13" s="618"/>
      <c r="C13" s="618"/>
      <c r="D13" s="618"/>
      <c r="E13" s="618"/>
      <c r="F13" s="619"/>
      <c r="G13" s="726" t="s">
        <v>6</v>
      </c>
      <c r="H13" s="727"/>
      <c r="I13" s="767" t="s">
        <v>7</v>
      </c>
      <c r="J13" s="768"/>
      <c r="K13" s="768"/>
      <c r="L13" s="768"/>
      <c r="M13" s="768"/>
      <c r="N13" s="768"/>
      <c r="O13" s="769"/>
      <c r="P13" s="660">
        <v>55</v>
      </c>
      <c r="Q13" s="661"/>
      <c r="R13" s="661"/>
      <c r="S13" s="661"/>
      <c r="T13" s="661"/>
      <c r="U13" s="661"/>
      <c r="V13" s="662"/>
      <c r="W13" s="660">
        <v>56</v>
      </c>
      <c r="X13" s="661"/>
      <c r="Y13" s="661"/>
      <c r="Z13" s="661"/>
      <c r="AA13" s="661"/>
      <c r="AB13" s="661"/>
      <c r="AC13" s="662"/>
      <c r="AD13" s="660">
        <v>56</v>
      </c>
      <c r="AE13" s="661"/>
      <c r="AF13" s="661"/>
      <c r="AG13" s="661"/>
      <c r="AH13" s="661"/>
      <c r="AI13" s="661"/>
      <c r="AJ13" s="662"/>
      <c r="AK13" s="660">
        <v>54</v>
      </c>
      <c r="AL13" s="661"/>
      <c r="AM13" s="661"/>
      <c r="AN13" s="661"/>
      <c r="AO13" s="661"/>
      <c r="AP13" s="661"/>
      <c r="AQ13" s="662"/>
      <c r="AR13" s="921"/>
      <c r="AS13" s="922"/>
      <c r="AT13" s="922"/>
      <c r="AU13" s="922"/>
      <c r="AV13" s="922"/>
      <c r="AW13" s="922"/>
      <c r="AX13" s="923"/>
    </row>
    <row r="14" spans="1:50" ht="21" customHeight="1">
      <c r="A14" s="617"/>
      <c r="B14" s="618"/>
      <c r="C14" s="618"/>
      <c r="D14" s="618"/>
      <c r="E14" s="618"/>
      <c r="F14" s="619"/>
      <c r="G14" s="728"/>
      <c r="H14" s="729"/>
      <c r="I14" s="714" t="s">
        <v>8</v>
      </c>
      <c r="J14" s="765"/>
      <c r="K14" s="765"/>
      <c r="L14" s="765"/>
      <c r="M14" s="765"/>
      <c r="N14" s="765"/>
      <c r="O14" s="766"/>
      <c r="P14" s="660" t="s">
        <v>631</v>
      </c>
      <c r="Q14" s="661"/>
      <c r="R14" s="661"/>
      <c r="S14" s="661"/>
      <c r="T14" s="661"/>
      <c r="U14" s="661"/>
      <c r="V14" s="662"/>
      <c r="W14" s="660" t="s">
        <v>631</v>
      </c>
      <c r="X14" s="661"/>
      <c r="Y14" s="661"/>
      <c r="Z14" s="661"/>
      <c r="AA14" s="661"/>
      <c r="AB14" s="661"/>
      <c r="AC14" s="662"/>
      <c r="AD14" s="660" t="s">
        <v>631</v>
      </c>
      <c r="AE14" s="661"/>
      <c r="AF14" s="661"/>
      <c r="AG14" s="661"/>
      <c r="AH14" s="661"/>
      <c r="AI14" s="661"/>
      <c r="AJ14" s="662"/>
      <c r="AK14" s="660" t="s">
        <v>631</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631</v>
      </c>
      <c r="Q15" s="661"/>
      <c r="R15" s="661"/>
      <c r="S15" s="661"/>
      <c r="T15" s="661"/>
      <c r="U15" s="661"/>
      <c r="V15" s="662"/>
      <c r="W15" s="660" t="s">
        <v>631</v>
      </c>
      <c r="X15" s="661"/>
      <c r="Y15" s="661"/>
      <c r="Z15" s="661"/>
      <c r="AA15" s="661"/>
      <c r="AB15" s="661"/>
      <c r="AC15" s="662"/>
      <c r="AD15" s="660" t="s">
        <v>631</v>
      </c>
      <c r="AE15" s="661"/>
      <c r="AF15" s="661"/>
      <c r="AG15" s="661"/>
      <c r="AH15" s="661"/>
      <c r="AI15" s="661"/>
      <c r="AJ15" s="662"/>
      <c r="AK15" s="660" t="s">
        <v>631</v>
      </c>
      <c r="AL15" s="661"/>
      <c r="AM15" s="661"/>
      <c r="AN15" s="661"/>
      <c r="AO15" s="661"/>
      <c r="AP15" s="661"/>
      <c r="AQ15" s="662"/>
      <c r="AR15" s="660" t="s">
        <v>631</v>
      </c>
      <c r="AS15" s="661"/>
      <c r="AT15" s="661"/>
      <c r="AU15" s="661"/>
      <c r="AV15" s="661"/>
      <c r="AW15" s="661"/>
      <c r="AX15" s="662"/>
    </row>
    <row r="16" spans="1:50" ht="21" customHeight="1">
      <c r="A16" s="617"/>
      <c r="B16" s="618"/>
      <c r="C16" s="618"/>
      <c r="D16" s="618"/>
      <c r="E16" s="618"/>
      <c r="F16" s="619"/>
      <c r="G16" s="728"/>
      <c r="H16" s="729"/>
      <c r="I16" s="714" t="s">
        <v>52</v>
      </c>
      <c r="J16" s="715"/>
      <c r="K16" s="715"/>
      <c r="L16" s="715"/>
      <c r="M16" s="715"/>
      <c r="N16" s="715"/>
      <c r="O16" s="716"/>
      <c r="P16" s="660" t="s">
        <v>631</v>
      </c>
      <c r="Q16" s="661"/>
      <c r="R16" s="661"/>
      <c r="S16" s="661"/>
      <c r="T16" s="661"/>
      <c r="U16" s="661"/>
      <c r="V16" s="662"/>
      <c r="W16" s="660" t="s">
        <v>631</v>
      </c>
      <c r="X16" s="661"/>
      <c r="Y16" s="661"/>
      <c r="Z16" s="661"/>
      <c r="AA16" s="661"/>
      <c r="AB16" s="661"/>
      <c r="AC16" s="662"/>
      <c r="AD16" s="660" t="s">
        <v>631</v>
      </c>
      <c r="AE16" s="661"/>
      <c r="AF16" s="661"/>
      <c r="AG16" s="661"/>
      <c r="AH16" s="661"/>
      <c r="AI16" s="661"/>
      <c r="AJ16" s="662"/>
      <c r="AK16" s="660" t="s">
        <v>631</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631</v>
      </c>
      <c r="Q17" s="661"/>
      <c r="R17" s="661"/>
      <c r="S17" s="661"/>
      <c r="T17" s="661"/>
      <c r="U17" s="661"/>
      <c r="V17" s="662"/>
      <c r="W17" s="660" t="s">
        <v>631</v>
      </c>
      <c r="X17" s="661"/>
      <c r="Y17" s="661"/>
      <c r="Z17" s="661"/>
      <c r="AA17" s="661"/>
      <c r="AB17" s="661"/>
      <c r="AC17" s="662"/>
      <c r="AD17" s="660" t="s">
        <v>631</v>
      </c>
      <c r="AE17" s="661"/>
      <c r="AF17" s="661"/>
      <c r="AG17" s="661"/>
      <c r="AH17" s="661"/>
      <c r="AI17" s="661"/>
      <c r="AJ17" s="662"/>
      <c r="AK17" s="660" t="s">
        <v>631</v>
      </c>
      <c r="AL17" s="661"/>
      <c r="AM17" s="661"/>
      <c r="AN17" s="661"/>
      <c r="AO17" s="661"/>
      <c r="AP17" s="661"/>
      <c r="AQ17" s="662"/>
      <c r="AR17" s="919"/>
      <c r="AS17" s="919"/>
      <c r="AT17" s="919"/>
      <c r="AU17" s="919"/>
      <c r="AV17" s="919"/>
      <c r="AW17" s="919"/>
      <c r="AX17" s="920"/>
    </row>
    <row r="18" spans="1:50" ht="24.75" customHeight="1">
      <c r="A18" s="617"/>
      <c r="B18" s="618"/>
      <c r="C18" s="618"/>
      <c r="D18" s="618"/>
      <c r="E18" s="618"/>
      <c r="F18" s="619"/>
      <c r="G18" s="730"/>
      <c r="H18" s="731"/>
      <c r="I18" s="719" t="s">
        <v>20</v>
      </c>
      <c r="J18" s="720"/>
      <c r="K18" s="720"/>
      <c r="L18" s="720"/>
      <c r="M18" s="720"/>
      <c r="N18" s="720"/>
      <c r="O18" s="721"/>
      <c r="P18" s="880">
        <f>SUM(P13:V17)</f>
        <v>55</v>
      </c>
      <c r="Q18" s="881"/>
      <c r="R18" s="881"/>
      <c r="S18" s="881"/>
      <c r="T18" s="881"/>
      <c r="U18" s="881"/>
      <c r="V18" s="882"/>
      <c r="W18" s="880">
        <f>SUM(W13:AC17)</f>
        <v>56</v>
      </c>
      <c r="X18" s="881"/>
      <c r="Y18" s="881"/>
      <c r="Z18" s="881"/>
      <c r="AA18" s="881"/>
      <c r="AB18" s="881"/>
      <c r="AC18" s="882"/>
      <c r="AD18" s="880">
        <f>SUM(AD13:AJ17)</f>
        <v>56</v>
      </c>
      <c r="AE18" s="881"/>
      <c r="AF18" s="881"/>
      <c r="AG18" s="881"/>
      <c r="AH18" s="881"/>
      <c r="AI18" s="881"/>
      <c r="AJ18" s="882"/>
      <c r="AK18" s="880">
        <f>SUM(AK13:AQ17)</f>
        <v>54</v>
      </c>
      <c r="AL18" s="881"/>
      <c r="AM18" s="881"/>
      <c r="AN18" s="881"/>
      <c r="AO18" s="881"/>
      <c r="AP18" s="881"/>
      <c r="AQ18" s="882"/>
      <c r="AR18" s="880">
        <f>SUM(AR13:AX17)</f>
        <v>0</v>
      </c>
      <c r="AS18" s="881"/>
      <c r="AT18" s="881"/>
      <c r="AU18" s="881"/>
      <c r="AV18" s="881"/>
      <c r="AW18" s="881"/>
      <c r="AX18" s="883"/>
    </row>
    <row r="19" spans="1:50" ht="24.75" customHeight="1">
      <c r="A19" s="617"/>
      <c r="B19" s="618"/>
      <c r="C19" s="618"/>
      <c r="D19" s="618"/>
      <c r="E19" s="618"/>
      <c r="F19" s="619"/>
      <c r="G19" s="878" t="s">
        <v>9</v>
      </c>
      <c r="H19" s="879"/>
      <c r="I19" s="879"/>
      <c r="J19" s="879"/>
      <c r="K19" s="879"/>
      <c r="L19" s="879"/>
      <c r="M19" s="879"/>
      <c r="N19" s="879"/>
      <c r="O19" s="879"/>
      <c r="P19" s="660">
        <v>55</v>
      </c>
      <c r="Q19" s="661"/>
      <c r="R19" s="661"/>
      <c r="S19" s="661"/>
      <c r="T19" s="661"/>
      <c r="U19" s="661"/>
      <c r="V19" s="662"/>
      <c r="W19" s="660">
        <v>56</v>
      </c>
      <c r="X19" s="661"/>
      <c r="Y19" s="661"/>
      <c r="Z19" s="661"/>
      <c r="AA19" s="661"/>
      <c r="AB19" s="661"/>
      <c r="AC19" s="662"/>
      <c r="AD19" s="660">
        <v>56</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c r="A20" s="617"/>
      <c r="B20" s="618"/>
      <c r="C20" s="618"/>
      <c r="D20" s="618"/>
      <c r="E20" s="618"/>
      <c r="F20" s="619"/>
      <c r="G20" s="878" t="s">
        <v>10</v>
      </c>
      <c r="H20" s="879"/>
      <c r="I20" s="879"/>
      <c r="J20" s="879"/>
      <c r="K20" s="879"/>
      <c r="L20" s="879"/>
      <c r="M20" s="879"/>
      <c r="N20" s="879"/>
      <c r="O20" s="87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1"/>
      <c r="B21" s="852"/>
      <c r="C21" s="852"/>
      <c r="D21" s="852"/>
      <c r="E21" s="852"/>
      <c r="F21" s="981"/>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c r="A23" s="951"/>
      <c r="B23" s="952"/>
      <c r="C23" s="952"/>
      <c r="D23" s="952"/>
      <c r="E23" s="952"/>
      <c r="F23" s="953"/>
      <c r="G23" s="987" t="s">
        <v>579</v>
      </c>
      <c r="H23" s="988"/>
      <c r="I23" s="988"/>
      <c r="J23" s="988"/>
      <c r="K23" s="988"/>
      <c r="L23" s="988"/>
      <c r="M23" s="988"/>
      <c r="N23" s="988"/>
      <c r="O23" s="989"/>
      <c r="P23" s="921">
        <v>54</v>
      </c>
      <c r="Q23" s="922"/>
      <c r="R23" s="922"/>
      <c r="S23" s="922"/>
      <c r="T23" s="922"/>
      <c r="U23" s="922"/>
      <c r="V23" s="938"/>
      <c r="W23" s="921"/>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c r="A24" s="951"/>
      <c r="B24" s="952"/>
      <c r="C24" s="952"/>
      <c r="D24" s="952"/>
      <c r="E24" s="952"/>
      <c r="F24" s="953"/>
      <c r="G24" s="939"/>
      <c r="H24" s="940"/>
      <c r="I24" s="940"/>
      <c r="J24" s="940"/>
      <c r="K24" s="940"/>
      <c r="L24" s="940"/>
      <c r="M24" s="940"/>
      <c r="N24" s="940"/>
      <c r="O24" s="941"/>
      <c r="P24" s="660"/>
      <c r="Q24" s="661"/>
      <c r="R24" s="661"/>
      <c r="S24" s="661"/>
      <c r="T24" s="661"/>
      <c r="U24" s="661"/>
      <c r="V24" s="662"/>
      <c r="W24" s="660"/>
      <c r="X24" s="661"/>
      <c r="Y24" s="661"/>
      <c r="Z24" s="661"/>
      <c r="AA24" s="661"/>
      <c r="AB24" s="661"/>
      <c r="AC24" s="662"/>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c r="A25" s="951"/>
      <c r="B25" s="952"/>
      <c r="C25" s="952"/>
      <c r="D25" s="952"/>
      <c r="E25" s="952"/>
      <c r="F25" s="953"/>
      <c r="G25" s="939"/>
      <c r="H25" s="940"/>
      <c r="I25" s="940"/>
      <c r="J25" s="940"/>
      <c r="K25" s="940"/>
      <c r="L25" s="940"/>
      <c r="M25" s="940"/>
      <c r="N25" s="940"/>
      <c r="O25" s="941"/>
      <c r="P25" s="660"/>
      <c r="Q25" s="661"/>
      <c r="R25" s="661"/>
      <c r="S25" s="661"/>
      <c r="T25" s="661"/>
      <c r="U25" s="661"/>
      <c r="V25" s="662"/>
      <c r="W25" s="660"/>
      <c r="X25" s="661"/>
      <c r="Y25" s="661"/>
      <c r="Z25" s="661"/>
      <c r="AA25" s="661"/>
      <c r="AB25" s="661"/>
      <c r="AC25" s="662"/>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1"/>
      <c r="B26" s="952"/>
      <c r="C26" s="952"/>
      <c r="D26" s="952"/>
      <c r="E26" s="952"/>
      <c r="F26" s="953"/>
      <c r="G26" s="939"/>
      <c r="H26" s="940"/>
      <c r="I26" s="940"/>
      <c r="J26" s="940"/>
      <c r="K26" s="940"/>
      <c r="L26" s="940"/>
      <c r="M26" s="940"/>
      <c r="N26" s="940"/>
      <c r="O26" s="941"/>
      <c r="P26" s="660"/>
      <c r="Q26" s="661"/>
      <c r="R26" s="661"/>
      <c r="S26" s="661"/>
      <c r="T26" s="661"/>
      <c r="U26" s="661"/>
      <c r="V26" s="662"/>
      <c r="W26" s="660"/>
      <c r="X26" s="661"/>
      <c r="Y26" s="661"/>
      <c r="Z26" s="661"/>
      <c r="AA26" s="661"/>
      <c r="AB26" s="661"/>
      <c r="AC26" s="662"/>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39"/>
      <c r="H27" s="940"/>
      <c r="I27" s="940"/>
      <c r="J27" s="940"/>
      <c r="K27" s="940"/>
      <c r="L27" s="940"/>
      <c r="M27" s="940"/>
      <c r="N27" s="940"/>
      <c r="O27" s="941"/>
      <c r="P27" s="660"/>
      <c r="Q27" s="661"/>
      <c r="R27" s="661"/>
      <c r="S27" s="661"/>
      <c r="T27" s="661"/>
      <c r="U27" s="661"/>
      <c r="V27" s="662"/>
      <c r="W27" s="660"/>
      <c r="X27" s="661"/>
      <c r="Y27" s="661"/>
      <c r="Z27" s="661"/>
      <c r="AA27" s="661"/>
      <c r="AB27" s="661"/>
      <c r="AC27" s="662"/>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338</v>
      </c>
      <c r="H29" s="946"/>
      <c r="I29" s="946"/>
      <c r="J29" s="946"/>
      <c r="K29" s="946"/>
      <c r="L29" s="946"/>
      <c r="M29" s="946"/>
      <c r="N29" s="946"/>
      <c r="O29" s="947"/>
      <c r="P29" s="660">
        <f>AK13</f>
        <v>54</v>
      </c>
      <c r="Q29" s="661"/>
      <c r="R29" s="661"/>
      <c r="S29" s="661"/>
      <c r="T29" s="661"/>
      <c r="U29" s="661"/>
      <c r="V29" s="662"/>
      <c r="W29" s="969">
        <f>AR13</f>
        <v>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3" t="s">
        <v>353</v>
      </c>
      <c r="B30" s="864"/>
      <c r="C30" s="864"/>
      <c r="D30" s="864"/>
      <c r="E30" s="864"/>
      <c r="F30" s="865"/>
      <c r="G30" s="776" t="s">
        <v>146</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70" t="s">
        <v>235</v>
      </c>
      <c r="AR30" s="771"/>
      <c r="AS30" s="771"/>
      <c r="AT30" s="772"/>
      <c r="AU30" s="777" t="s">
        <v>134</v>
      </c>
      <c r="AV30" s="777"/>
      <c r="AW30" s="777"/>
      <c r="AX30" s="918"/>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571</v>
      </c>
      <c r="AV31" s="198"/>
      <c r="AW31" s="398" t="s">
        <v>181</v>
      </c>
      <c r="AX31" s="399"/>
    </row>
    <row r="32" spans="1:50" ht="23.25" customHeight="1">
      <c r="A32" s="403"/>
      <c r="B32" s="401"/>
      <c r="C32" s="401"/>
      <c r="D32" s="401"/>
      <c r="E32" s="401"/>
      <c r="F32" s="402"/>
      <c r="G32" s="564" t="s">
        <v>580</v>
      </c>
      <c r="H32" s="565"/>
      <c r="I32" s="565"/>
      <c r="J32" s="565"/>
      <c r="K32" s="565"/>
      <c r="L32" s="565"/>
      <c r="M32" s="565"/>
      <c r="N32" s="565"/>
      <c r="O32" s="566"/>
      <c r="P32" s="104" t="s">
        <v>581</v>
      </c>
      <c r="Q32" s="104"/>
      <c r="R32" s="104"/>
      <c r="S32" s="104"/>
      <c r="T32" s="104"/>
      <c r="U32" s="104"/>
      <c r="V32" s="104"/>
      <c r="W32" s="104"/>
      <c r="X32" s="105"/>
      <c r="Y32" s="474" t="s">
        <v>12</v>
      </c>
      <c r="Z32" s="534"/>
      <c r="AA32" s="535"/>
      <c r="AB32" s="464" t="s">
        <v>582</v>
      </c>
      <c r="AC32" s="464"/>
      <c r="AD32" s="464"/>
      <c r="AE32" s="216">
        <v>1339</v>
      </c>
      <c r="AF32" s="217"/>
      <c r="AG32" s="217"/>
      <c r="AH32" s="217"/>
      <c r="AI32" s="216">
        <v>1360</v>
      </c>
      <c r="AJ32" s="217"/>
      <c r="AK32" s="217"/>
      <c r="AL32" s="217"/>
      <c r="AM32" s="216">
        <v>1362</v>
      </c>
      <c r="AN32" s="217"/>
      <c r="AO32" s="217"/>
      <c r="AP32" s="217"/>
      <c r="AQ32" s="340" t="s">
        <v>570</v>
      </c>
      <c r="AR32" s="206"/>
      <c r="AS32" s="206"/>
      <c r="AT32" s="341"/>
      <c r="AU32" s="217" t="s">
        <v>571</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582</v>
      </c>
      <c r="AC33" s="526"/>
      <c r="AD33" s="526"/>
      <c r="AE33" s="216">
        <v>1422</v>
      </c>
      <c r="AF33" s="217"/>
      <c r="AG33" s="217"/>
      <c r="AH33" s="217"/>
      <c r="AI33" s="216">
        <v>1379</v>
      </c>
      <c r="AJ33" s="217"/>
      <c r="AK33" s="217"/>
      <c r="AL33" s="217"/>
      <c r="AM33" s="216">
        <v>1400</v>
      </c>
      <c r="AN33" s="217"/>
      <c r="AO33" s="217"/>
      <c r="AP33" s="217"/>
      <c r="AQ33" s="340">
        <v>1402</v>
      </c>
      <c r="AR33" s="206"/>
      <c r="AS33" s="206"/>
      <c r="AT33" s="341"/>
      <c r="AU33" s="217" t="s">
        <v>572</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94.2</v>
      </c>
      <c r="AF34" s="217"/>
      <c r="AG34" s="217"/>
      <c r="AH34" s="217"/>
      <c r="AI34" s="216">
        <v>97.2</v>
      </c>
      <c r="AJ34" s="217"/>
      <c r="AK34" s="217"/>
      <c r="AL34" s="217"/>
      <c r="AM34" s="216">
        <v>97.3</v>
      </c>
      <c r="AN34" s="217"/>
      <c r="AO34" s="217"/>
      <c r="AP34" s="217"/>
      <c r="AQ34" s="340" t="s">
        <v>571</v>
      </c>
      <c r="AR34" s="206"/>
      <c r="AS34" s="206"/>
      <c r="AT34" s="341"/>
      <c r="AU34" s="217" t="s">
        <v>571</v>
      </c>
      <c r="AV34" s="217"/>
      <c r="AW34" s="217"/>
      <c r="AX34" s="219"/>
    </row>
    <row r="35" spans="1:50" ht="23.25" customHeight="1">
      <c r="A35" s="224" t="s">
        <v>386</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2"/>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586</v>
      </c>
      <c r="AR38" s="199"/>
      <c r="AS38" s="132" t="s">
        <v>236</v>
      </c>
      <c r="AT38" s="133"/>
      <c r="AU38" s="198" t="s">
        <v>586</v>
      </c>
      <c r="AV38" s="198"/>
      <c r="AW38" s="398" t="s">
        <v>181</v>
      </c>
      <c r="AX38" s="399"/>
    </row>
    <row r="39" spans="1:50" ht="23.25" customHeight="1">
      <c r="A39" s="403"/>
      <c r="B39" s="401"/>
      <c r="C39" s="401"/>
      <c r="D39" s="401"/>
      <c r="E39" s="401"/>
      <c r="F39" s="402"/>
      <c r="G39" s="564" t="s">
        <v>584</v>
      </c>
      <c r="H39" s="565"/>
      <c r="I39" s="565"/>
      <c r="J39" s="565"/>
      <c r="K39" s="565"/>
      <c r="L39" s="565"/>
      <c r="M39" s="565"/>
      <c r="N39" s="565"/>
      <c r="O39" s="566"/>
      <c r="P39" s="104" t="s">
        <v>626</v>
      </c>
      <c r="Q39" s="104"/>
      <c r="R39" s="104"/>
      <c r="S39" s="104"/>
      <c r="T39" s="104"/>
      <c r="U39" s="104"/>
      <c r="V39" s="104"/>
      <c r="W39" s="104"/>
      <c r="X39" s="105"/>
      <c r="Y39" s="474" t="s">
        <v>12</v>
      </c>
      <c r="Z39" s="534"/>
      <c r="AA39" s="535"/>
      <c r="AB39" s="464" t="s">
        <v>585</v>
      </c>
      <c r="AC39" s="464"/>
      <c r="AD39" s="464"/>
      <c r="AE39" s="216">
        <v>2</v>
      </c>
      <c r="AF39" s="217"/>
      <c r="AG39" s="217"/>
      <c r="AH39" s="217"/>
      <c r="AI39" s="216">
        <v>2</v>
      </c>
      <c r="AJ39" s="217"/>
      <c r="AK39" s="217"/>
      <c r="AL39" s="217"/>
      <c r="AM39" s="216">
        <v>2</v>
      </c>
      <c r="AN39" s="217"/>
      <c r="AO39" s="217"/>
      <c r="AP39" s="217"/>
      <c r="AQ39" s="340" t="s">
        <v>587</v>
      </c>
      <c r="AR39" s="206"/>
      <c r="AS39" s="206"/>
      <c r="AT39" s="341"/>
      <c r="AU39" s="217" t="s">
        <v>588</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585</v>
      </c>
      <c r="AC40" s="526"/>
      <c r="AD40" s="526"/>
      <c r="AE40" s="216">
        <v>17</v>
      </c>
      <c r="AF40" s="217"/>
      <c r="AG40" s="217"/>
      <c r="AH40" s="217"/>
      <c r="AI40" s="216">
        <v>17</v>
      </c>
      <c r="AJ40" s="217"/>
      <c r="AK40" s="217"/>
      <c r="AL40" s="217"/>
      <c r="AM40" s="216">
        <v>17</v>
      </c>
      <c r="AN40" s="217"/>
      <c r="AO40" s="217"/>
      <c r="AP40" s="217"/>
      <c r="AQ40" s="340" t="s">
        <v>587</v>
      </c>
      <c r="AR40" s="206"/>
      <c r="AS40" s="206"/>
      <c r="AT40" s="341"/>
      <c r="AU40" s="217" t="s">
        <v>587</v>
      </c>
      <c r="AV40" s="217"/>
      <c r="AW40" s="217"/>
      <c r="AX40" s="219"/>
    </row>
    <row r="41" spans="1:50" ht="73.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11.8</v>
      </c>
      <c r="AF41" s="217"/>
      <c r="AG41" s="217"/>
      <c r="AH41" s="217"/>
      <c r="AI41" s="216">
        <v>11.8</v>
      </c>
      <c r="AJ41" s="217"/>
      <c r="AK41" s="217"/>
      <c r="AL41" s="217"/>
      <c r="AM41" s="216">
        <v>11.8</v>
      </c>
      <c r="AN41" s="217"/>
      <c r="AO41" s="217"/>
      <c r="AP41" s="217"/>
      <c r="AQ41" s="340" t="s">
        <v>587</v>
      </c>
      <c r="AR41" s="206"/>
      <c r="AS41" s="206"/>
      <c r="AT41" s="341"/>
      <c r="AU41" s="217" t="s">
        <v>587</v>
      </c>
      <c r="AV41" s="217"/>
      <c r="AW41" s="217"/>
      <c r="AX41" s="219"/>
    </row>
    <row r="42" spans="1:50" ht="23.25" customHeight="1">
      <c r="A42" s="224" t="s">
        <v>386</v>
      </c>
      <c r="B42" s="225"/>
      <c r="C42" s="225"/>
      <c r="D42" s="225"/>
      <c r="E42" s="225"/>
      <c r="F42" s="226"/>
      <c r="G42" s="230" t="s">
        <v>589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2"/>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t="18.75" hidden="1" customHeight="1">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7"/>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c r="A83" s="867"/>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c r="A84" s="867"/>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590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591</v>
      </c>
      <c r="AC101" s="464"/>
      <c r="AD101" s="464"/>
      <c r="AE101" s="216">
        <v>91523</v>
      </c>
      <c r="AF101" s="217"/>
      <c r="AG101" s="217"/>
      <c r="AH101" s="218"/>
      <c r="AI101" s="216">
        <v>96951</v>
      </c>
      <c r="AJ101" s="217"/>
      <c r="AK101" s="217"/>
      <c r="AL101" s="218"/>
      <c r="AM101" s="216">
        <v>116177</v>
      </c>
      <c r="AN101" s="217"/>
      <c r="AO101" s="217"/>
      <c r="AP101" s="218"/>
      <c r="AQ101" s="216" t="s">
        <v>571</v>
      </c>
      <c r="AR101" s="217"/>
      <c r="AS101" s="217"/>
      <c r="AT101" s="218"/>
      <c r="AU101" s="216" t="s">
        <v>570</v>
      </c>
      <c r="AV101" s="217"/>
      <c r="AW101" s="217"/>
      <c r="AX101" s="218"/>
    </row>
    <row r="102" spans="1:60" ht="43.1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591</v>
      </c>
      <c r="AC102" s="464"/>
      <c r="AD102" s="464"/>
      <c r="AE102" s="421">
        <v>124375</v>
      </c>
      <c r="AF102" s="421"/>
      <c r="AG102" s="421"/>
      <c r="AH102" s="421"/>
      <c r="AI102" s="421">
        <v>136250</v>
      </c>
      <c r="AJ102" s="421"/>
      <c r="AK102" s="421"/>
      <c r="AL102" s="421"/>
      <c r="AM102" s="271">
        <v>148175</v>
      </c>
      <c r="AN102" s="272"/>
      <c r="AO102" s="272"/>
      <c r="AP102" s="317"/>
      <c r="AQ102" s="271">
        <v>160000</v>
      </c>
      <c r="AR102" s="272"/>
      <c r="AS102" s="272"/>
      <c r="AT102" s="317"/>
      <c r="AU102" s="271">
        <v>160000</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c r="A116" s="442"/>
      <c r="B116" s="443"/>
      <c r="C116" s="443"/>
      <c r="D116" s="443"/>
      <c r="E116" s="443"/>
      <c r="F116" s="444"/>
      <c r="G116" s="393" t="s">
        <v>592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573</v>
      </c>
      <c r="AC116" s="466"/>
      <c r="AD116" s="467"/>
      <c r="AE116" s="216">
        <v>41.1</v>
      </c>
      <c r="AF116" s="217"/>
      <c r="AG116" s="217"/>
      <c r="AH116" s="218"/>
      <c r="AI116" s="216">
        <v>41.2</v>
      </c>
      <c r="AJ116" s="217"/>
      <c r="AK116" s="217"/>
      <c r="AL116" s="218"/>
      <c r="AM116" s="216">
        <v>41.1</v>
      </c>
      <c r="AN116" s="217"/>
      <c r="AO116" s="217"/>
      <c r="AP116" s="218"/>
      <c r="AQ116" s="216" t="s">
        <v>587</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91" t="s">
        <v>593</v>
      </c>
      <c r="AF117" s="592"/>
      <c r="AG117" s="592"/>
      <c r="AH117" s="593"/>
      <c r="AI117" s="591" t="s">
        <v>594</v>
      </c>
      <c r="AJ117" s="592"/>
      <c r="AK117" s="592"/>
      <c r="AL117" s="593"/>
      <c r="AM117" s="591" t="s">
        <v>595</v>
      </c>
      <c r="AN117" s="592"/>
      <c r="AO117" s="592"/>
      <c r="AP117" s="593"/>
      <c r="AQ117" s="554" t="s">
        <v>596</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624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625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6" customHeight="1">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3.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3"/>
      <c r="E430" s="173" t="s">
        <v>406</v>
      </c>
      <c r="F430" s="900"/>
      <c r="G430" s="901" t="s">
        <v>255</v>
      </c>
      <c r="H430" s="122"/>
      <c r="I430" s="122"/>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40.5" customHeight="1">
      <c r="A702" s="872" t="s">
        <v>140</v>
      </c>
      <c r="B702" s="873"/>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568</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568</v>
      </c>
      <c r="AE703" s="327"/>
      <c r="AF703" s="327"/>
      <c r="AG703" s="100" t="s">
        <v>627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568</v>
      </c>
      <c r="AE704" s="786"/>
      <c r="AF704" s="786"/>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574</v>
      </c>
      <c r="AE705" s="718"/>
      <c r="AF705" s="718"/>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576</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575</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574</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56.25" customHeight="1">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574</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568</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574</v>
      </c>
      <c r="AE712" s="786"/>
      <c r="AF712" s="786"/>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5"/>
      <c r="B713" s="647"/>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574</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32.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568</v>
      </c>
      <c r="AE714" s="810"/>
      <c r="AF714" s="811"/>
      <c r="AG714" s="739" t="s">
        <v>602</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568</v>
      </c>
      <c r="AE715" s="608"/>
      <c r="AF715" s="659"/>
      <c r="AG715" s="745" t="s">
        <v>628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53.25"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4" t="s">
        <v>609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1"/>
      <c r="B721" s="782"/>
      <c r="C721" s="294" t="s">
        <v>605</v>
      </c>
      <c r="D721" s="295"/>
      <c r="E721" s="295"/>
      <c r="F721" s="296"/>
      <c r="G721" s="285"/>
      <c r="H721" s="286"/>
      <c r="I721" s="82" t="str">
        <f>IF(OR(G721="　", G721=""), "", "-")</f>
        <v/>
      </c>
      <c r="J721" s="289">
        <v>189</v>
      </c>
      <c r="K721" s="289"/>
      <c r="L721" s="82" t="str">
        <f>IF(M721="","","-")</f>
        <v/>
      </c>
      <c r="M721" s="83"/>
      <c r="N721" s="302" t="s">
        <v>606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3" t="s">
        <v>48</v>
      </c>
      <c r="B726" s="805"/>
      <c r="C726" s="817" t="s">
        <v>53</v>
      </c>
      <c r="D726" s="839"/>
      <c r="E726" s="839"/>
      <c r="F726" s="840"/>
      <c r="G726" s="577" t="s">
        <v>607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6"/>
      <c r="B727" s="807"/>
      <c r="C727" s="751" t="s">
        <v>57</v>
      </c>
      <c r="D727" s="752"/>
      <c r="E727" s="752"/>
      <c r="F727" s="753"/>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94.9" customHeight="1" thickBot="1">
      <c r="A735" s="793" t="s">
        <v>610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6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65" customHeight="1">
      <c r="A737" s="990" t="s">
        <v>409</v>
      </c>
      <c r="B737" s="209"/>
      <c r="C737" s="209"/>
      <c r="D737" s="210"/>
      <c r="E737" s="991" t="s">
        <v>611</v>
      </c>
      <c r="F737" s="991"/>
      <c r="G737" s="991"/>
      <c r="H737" s="991"/>
      <c r="I737" s="991"/>
      <c r="J737" s="991"/>
      <c r="K737" s="991"/>
      <c r="L737" s="991"/>
      <c r="M737" s="991"/>
      <c r="N737" s="365" t="s">
        <v>404</v>
      </c>
      <c r="O737" s="365"/>
      <c r="P737" s="365"/>
      <c r="Q737" s="365"/>
      <c r="R737" s="991" t="s">
        <v>612</v>
      </c>
      <c r="S737" s="991"/>
      <c r="T737" s="991"/>
      <c r="U737" s="991"/>
      <c r="V737" s="991"/>
      <c r="W737" s="991"/>
      <c r="X737" s="991"/>
      <c r="Y737" s="991"/>
      <c r="Z737" s="991"/>
      <c r="AA737" s="365" t="s">
        <v>403</v>
      </c>
      <c r="AB737" s="365"/>
      <c r="AC737" s="365"/>
      <c r="AD737" s="365"/>
      <c r="AE737" s="991" t="s">
        <v>613</v>
      </c>
      <c r="AF737" s="991"/>
      <c r="AG737" s="991"/>
      <c r="AH737" s="991"/>
      <c r="AI737" s="991"/>
      <c r="AJ737" s="991"/>
      <c r="AK737" s="991"/>
      <c r="AL737" s="991"/>
      <c r="AM737" s="991"/>
      <c r="AN737" s="365" t="s">
        <v>402</v>
      </c>
      <c r="AO737" s="365"/>
      <c r="AP737" s="365"/>
      <c r="AQ737" s="365"/>
      <c r="AR737" s="997" t="s">
        <v>614</v>
      </c>
      <c r="AS737" s="998"/>
      <c r="AT737" s="998"/>
      <c r="AU737" s="998"/>
      <c r="AV737" s="998"/>
      <c r="AW737" s="998"/>
      <c r="AX737" s="999"/>
      <c r="AY737" s="88"/>
      <c r="AZ737" s="88"/>
    </row>
    <row r="738" spans="1:52" ht="24.75" customHeight="1">
      <c r="A738" s="990" t="s">
        <v>401</v>
      </c>
      <c r="B738" s="209"/>
      <c r="C738" s="209"/>
      <c r="D738" s="210"/>
      <c r="E738" s="991" t="s">
        <v>615</v>
      </c>
      <c r="F738" s="991"/>
      <c r="G738" s="991"/>
      <c r="H738" s="991"/>
      <c r="I738" s="991"/>
      <c r="J738" s="991"/>
      <c r="K738" s="991"/>
      <c r="L738" s="991"/>
      <c r="M738" s="991"/>
      <c r="N738" s="365" t="s">
        <v>400</v>
      </c>
      <c r="O738" s="365"/>
      <c r="P738" s="365"/>
      <c r="Q738" s="365"/>
      <c r="R738" s="991" t="s">
        <v>616</v>
      </c>
      <c r="S738" s="991"/>
      <c r="T738" s="991"/>
      <c r="U738" s="991"/>
      <c r="V738" s="991"/>
      <c r="W738" s="991"/>
      <c r="X738" s="991"/>
      <c r="Y738" s="991"/>
      <c r="Z738" s="991"/>
      <c r="AA738" s="365" t="s">
        <v>399</v>
      </c>
      <c r="AB738" s="365"/>
      <c r="AC738" s="365"/>
      <c r="AD738" s="365"/>
      <c r="AE738" s="991" t="s">
        <v>617</v>
      </c>
      <c r="AF738" s="991"/>
      <c r="AG738" s="991"/>
      <c r="AH738" s="991"/>
      <c r="AI738" s="991"/>
      <c r="AJ738" s="991"/>
      <c r="AK738" s="991"/>
      <c r="AL738" s="991"/>
      <c r="AM738" s="991"/>
      <c r="AN738" s="365" t="s">
        <v>398</v>
      </c>
      <c r="AO738" s="365"/>
      <c r="AP738" s="365"/>
      <c r="AQ738" s="365"/>
      <c r="AR738" s="997" t="s">
        <v>618</v>
      </c>
      <c r="AS738" s="998"/>
      <c r="AT738" s="998"/>
      <c r="AU738" s="998"/>
      <c r="AV738" s="998"/>
      <c r="AW738" s="998"/>
      <c r="AX738" s="999"/>
    </row>
    <row r="739" spans="1:52" ht="24.75" customHeight="1">
      <c r="A739" s="990" t="s">
        <v>397</v>
      </c>
      <c r="B739" s="209"/>
      <c r="C739" s="209"/>
      <c r="D739" s="210"/>
      <c r="E739" s="991" t="s">
        <v>619</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421</v>
      </c>
      <c r="B740" s="973"/>
      <c r="C740" s="973"/>
      <c r="D740" s="974"/>
      <c r="E740" s="975" t="s">
        <v>563</v>
      </c>
      <c r="F740" s="976"/>
      <c r="G740" s="976"/>
      <c r="H740" s="92" t="str">
        <f>IF(E740="", "", "(")</f>
        <v>(</v>
      </c>
      <c r="I740" s="976" t="s">
        <v>346</v>
      </c>
      <c r="J740" s="976"/>
      <c r="K740" s="92" t="str">
        <f>IF(OR(I740="　", I740=""), "", "-")</f>
        <v/>
      </c>
      <c r="L740" s="977">
        <v>299</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7"/>
      <c r="B747" s="618"/>
      <c r="C747" s="618"/>
      <c r="D747" s="618"/>
      <c r="E747" s="618"/>
      <c r="F747" s="619"/>
      <c r="G747" s="45"/>
      <c r="H747" s="46"/>
      <c r="I747" s="46"/>
      <c r="J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392</v>
      </c>
      <c r="B780" s="632"/>
      <c r="C780" s="632"/>
      <c r="D780" s="632"/>
      <c r="E780" s="632"/>
      <c r="F780" s="633"/>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c r="A781" s="634"/>
      <c r="B781" s="635"/>
      <c r="C781" s="635"/>
      <c r="D781" s="635"/>
      <c r="E781" s="635"/>
      <c r="F781" s="636"/>
      <c r="G781" s="817"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7"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c r="A782" s="634"/>
      <c r="B782" s="635"/>
      <c r="C782" s="635"/>
      <c r="D782" s="635"/>
      <c r="E782" s="635"/>
      <c r="F782" s="636"/>
      <c r="G782" s="673" t="s">
        <v>620</v>
      </c>
      <c r="H782" s="674"/>
      <c r="I782" s="674"/>
      <c r="J782" s="674"/>
      <c r="K782" s="675"/>
      <c r="L782" s="667" t="s">
        <v>621</v>
      </c>
      <c r="M782" s="668"/>
      <c r="N782" s="668"/>
      <c r="O782" s="668"/>
      <c r="P782" s="668"/>
      <c r="Q782" s="668"/>
      <c r="R782" s="668"/>
      <c r="S782" s="668"/>
      <c r="T782" s="668"/>
      <c r="U782" s="668"/>
      <c r="V782" s="668"/>
      <c r="W782" s="668"/>
      <c r="X782" s="669"/>
      <c r="Y782" s="388">
        <v>56</v>
      </c>
      <c r="Z782" s="389"/>
      <c r="AA782" s="389"/>
      <c r="AB782" s="808"/>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c r="A792" s="634"/>
      <c r="B792" s="635"/>
      <c r="C792" s="635"/>
      <c r="D792" s="635"/>
      <c r="E792" s="635"/>
      <c r="F792" s="636"/>
      <c r="G792" s="828" t="s">
        <v>20</v>
      </c>
      <c r="H792" s="829"/>
      <c r="I792" s="829"/>
      <c r="J792" s="829"/>
      <c r="K792" s="829"/>
      <c r="L792" s="830"/>
      <c r="M792" s="831"/>
      <c r="N792" s="831"/>
      <c r="O792" s="831"/>
      <c r="P792" s="831"/>
      <c r="Q792" s="831"/>
      <c r="R792" s="831"/>
      <c r="S792" s="831"/>
      <c r="T792" s="831"/>
      <c r="U792" s="831"/>
      <c r="V792" s="831"/>
      <c r="W792" s="831"/>
      <c r="X792" s="832"/>
      <c r="Y792" s="833">
        <f>SUM(Y782:AB791)</f>
        <v>56</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c r="A794" s="634"/>
      <c r="B794" s="635"/>
      <c r="C794" s="635"/>
      <c r="D794" s="635"/>
      <c r="E794" s="635"/>
      <c r="F794" s="636"/>
      <c r="G794" s="817"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7"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8"/>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c r="A805" s="634"/>
      <c r="B805" s="635"/>
      <c r="C805" s="635"/>
      <c r="D805" s="635"/>
      <c r="E805" s="635"/>
      <c r="F805" s="636"/>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c r="A807" s="634"/>
      <c r="B807" s="635"/>
      <c r="C807" s="635"/>
      <c r="D807" s="635"/>
      <c r="E807" s="635"/>
      <c r="F807" s="636"/>
      <c r="G807" s="817"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7"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c r="A818" s="634"/>
      <c r="B818" s="635"/>
      <c r="C818" s="635"/>
      <c r="D818" s="635"/>
      <c r="E818" s="635"/>
      <c r="F818" s="636"/>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c r="A820" s="634"/>
      <c r="B820" s="635"/>
      <c r="C820" s="635"/>
      <c r="D820" s="635"/>
      <c r="E820" s="635"/>
      <c r="F820" s="636"/>
      <c r="G820" s="817"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7"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c r="A831" s="634"/>
      <c r="B831" s="635"/>
      <c r="C831" s="635"/>
      <c r="D831" s="635"/>
      <c r="E831" s="635"/>
      <c r="F831" s="636"/>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622</v>
      </c>
      <c r="D838" s="347"/>
      <c r="E838" s="347"/>
      <c r="F838" s="347"/>
      <c r="G838" s="347"/>
      <c r="H838" s="347"/>
      <c r="I838" s="347"/>
      <c r="J838" s="348" t="s">
        <v>588</v>
      </c>
      <c r="K838" s="349"/>
      <c r="L838" s="349"/>
      <c r="M838" s="349"/>
      <c r="N838" s="349"/>
      <c r="O838" s="349"/>
      <c r="P838" s="362" t="s">
        <v>623</v>
      </c>
      <c r="Q838" s="350"/>
      <c r="R838" s="350"/>
      <c r="S838" s="350"/>
      <c r="T838" s="350"/>
      <c r="U838" s="350"/>
      <c r="V838" s="350"/>
      <c r="W838" s="350"/>
      <c r="X838" s="350"/>
      <c r="Y838" s="351">
        <v>56</v>
      </c>
      <c r="Z838" s="352"/>
      <c r="AA838" s="352"/>
      <c r="AB838" s="353"/>
      <c r="AC838" s="363" t="s">
        <v>80</v>
      </c>
      <c r="AD838" s="371"/>
      <c r="AE838" s="371"/>
      <c r="AF838" s="371"/>
      <c r="AG838" s="371"/>
      <c r="AH838" s="372" t="s">
        <v>586</v>
      </c>
      <c r="AI838" s="373"/>
      <c r="AJ838" s="373"/>
      <c r="AK838" s="373"/>
      <c r="AL838" s="357" t="s">
        <v>587</v>
      </c>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35">
      <formula>IF(RIGHT(TEXT(P14,"0.#"),1)=".",FALSE,TRUE)</formula>
    </cfRule>
    <cfRule type="expression" dxfId="2818" priority="14036">
      <formula>IF(RIGHT(TEXT(P14,"0.#"),1)=".",TRUE,FALSE)</formula>
    </cfRule>
  </conditionalFormatting>
  <conditionalFormatting sqref="AE32">
    <cfRule type="expression" dxfId="2817" priority="14025">
      <formula>IF(RIGHT(TEXT(AE32,"0.#"),1)=".",FALSE,TRUE)</formula>
    </cfRule>
    <cfRule type="expression" dxfId="2816" priority="14026">
      <formula>IF(RIGHT(TEXT(AE32,"0.#"),1)=".",TRUE,FALSE)</formula>
    </cfRule>
  </conditionalFormatting>
  <conditionalFormatting sqref="P18:AX18">
    <cfRule type="expression" dxfId="2815" priority="13911">
      <formula>IF(RIGHT(TEXT(P18,"0.#"),1)=".",FALSE,TRUE)</formula>
    </cfRule>
    <cfRule type="expression" dxfId="2814" priority="13912">
      <formula>IF(RIGHT(TEXT(P18,"0.#"),1)=".",TRUE,FALSE)</formula>
    </cfRule>
  </conditionalFormatting>
  <conditionalFormatting sqref="Y783">
    <cfRule type="expression" dxfId="2813" priority="13907">
      <formula>IF(RIGHT(TEXT(Y783,"0.#"),1)=".",FALSE,TRUE)</formula>
    </cfRule>
    <cfRule type="expression" dxfId="2812" priority="13908">
      <formula>IF(RIGHT(TEXT(Y783,"0.#"),1)=".",TRUE,FALSE)</formula>
    </cfRule>
  </conditionalFormatting>
  <conditionalFormatting sqref="Y792">
    <cfRule type="expression" dxfId="2811" priority="13903">
      <formula>IF(RIGHT(TEXT(Y792,"0.#"),1)=".",FALSE,TRUE)</formula>
    </cfRule>
    <cfRule type="expression" dxfId="2810" priority="13904">
      <formula>IF(RIGHT(TEXT(Y792,"0.#"),1)=".",TRUE,FALSE)</formula>
    </cfRule>
  </conditionalFormatting>
  <conditionalFormatting sqref="Y823:Y830 Y821 Y810:Y817 Y808 Y797:Y804 Y795">
    <cfRule type="expression" dxfId="2809" priority="13685">
      <formula>IF(RIGHT(TEXT(Y795,"0.#"),1)=".",FALSE,TRUE)</formula>
    </cfRule>
    <cfRule type="expression" dxfId="2808" priority="13686">
      <formula>IF(RIGHT(TEXT(Y795,"0.#"),1)=".",TRUE,FALSE)</formula>
    </cfRule>
  </conditionalFormatting>
  <conditionalFormatting sqref="P13:AX13">
    <cfRule type="expression" dxfId="2807" priority="13733">
      <formula>IF(RIGHT(TEXT(P13,"0.#"),1)=".",FALSE,TRUE)</formula>
    </cfRule>
    <cfRule type="expression" dxfId="2806" priority="13734">
      <formula>IF(RIGHT(TEXT(P13,"0.#"),1)=".",TRUE,FALSE)</formula>
    </cfRule>
  </conditionalFormatting>
  <conditionalFormatting sqref="P19:AJ19">
    <cfRule type="expression" dxfId="2805" priority="13731">
      <formula>IF(RIGHT(TEXT(P19,"0.#"),1)=".",FALSE,TRUE)</formula>
    </cfRule>
    <cfRule type="expression" dxfId="2804" priority="13732">
      <formula>IF(RIGHT(TEXT(P19,"0.#"),1)=".",TRUE,FALSE)</formula>
    </cfRule>
  </conditionalFormatting>
  <conditionalFormatting sqref="AQ101">
    <cfRule type="expression" dxfId="2803" priority="13723">
      <formula>IF(RIGHT(TEXT(AQ101,"0.#"),1)=".",FALSE,TRUE)</formula>
    </cfRule>
    <cfRule type="expression" dxfId="2802" priority="13724">
      <formula>IF(RIGHT(TEXT(AQ101,"0.#"),1)=".",TRUE,FALSE)</formula>
    </cfRule>
  </conditionalFormatting>
  <conditionalFormatting sqref="Y784:Y791">
    <cfRule type="expression" dxfId="2801" priority="13709">
      <formula>IF(RIGHT(TEXT(Y784,"0.#"),1)=".",FALSE,TRUE)</formula>
    </cfRule>
    <cfRule type="expression" dxfId="2800" priority="13710">
      <formula>IF(RIGHT(TEXT(Y784,"0.#"),1)=".",TRUE,FALSE)</formula>
    </cfRule>
  </conditionalFormatting>
  <conditionalFormatting sqref="AU783">
    <cfRule type="expression" dxfId="2799" priority="13707">
      <formula>IF(RIGHT(TEXT(AU783,"0.#"),1)=".",FALSE,TRUE)</formula>
    </cfRule>
    <cfRule type="expression" dxfId="2798" priority="13708">
      <formula>IF(RIGHT(TEXT(AU783,"0.#"),1)=".",TRUE,FALSE)</formula>
    </cfRule>
  </conditionalFormatting>
  <conditionalFormatting sqref="AU792">
    <cfRule type="expression" dxfId="2797" priority="13705">
      <formula>IF(RIGHT(TEXT(AU792,"0.#"),1)=".",FALSE,TRUE)</formula>
    </cfRule>
    <cfRule type="expression" dxfId="2796" priority="13706">
      <formula>IF(RIGHT(TEXT(AU792,"0.#"),1)=".",TRUE,FALSE)</formula>
    </cfRule>
  </conditionalFormatting>
  <conditionalFormatting sqref="AU784:AU791">
    <cfRule type="expression" dxfId="2795" priority="13703">
      <formula>IF(RIGHT(TEXT(AU784,"0.#"),1)=".",FALSE,TRUE)</formula>
    </cfRule>
    <cfRule type="expression" dxfId="2794" priority="13704">
      <formula>IF(RIGHT(TEXT(AU784,"0.#"),1)=".",TRUE,FALSE)</formula>
    </cfRule>
  </conditionalFormatting>
  <conditionalFormatting sqref="Y822 Y809 Y796">
    <cfRule type="expression" dxfId="2793" priority="13689">
      <formula>IF(RIGHT(TEXT(Y796,"0.#"),1)=".",FALSE,TRUE)</formula>
    </cfRule>
    <cfRule type="expression" dxfId="2792" priority="13690">
      <formula>IF(RIGHT(TEXT(Y796,"0.#"),1)=".",TRUE,FALSE)</formula>
    </cfRule>
  </conditionalFormatting>
  <conditionalFormatting sqref="Y831 Y818 Y805">
    <cfRule type="expression" dxfId="2791" priority="13687">
      <formula>IF(RIGHT(TEXT(Y805,"0.#"),1)=".",FALSE,TRUE)</formula>
    </cfRule>
    <cfRule type="expression" dxfId="2790" priority="13688">
      <formula>IF(RIGHT(TEXT(Y805,"0.#"),1)=".",TRUE,FALSE)</formula>
    </cfRule>
  </conditionalFormatting>
  <conditionalFormatting sqref="AU822 AU809 AU796">
    <cfRule type="expression" dxfId="2789" priority="13683">
      <formula>IF(RIGHT(TEXT(AU796,"0.#"),1)=".",FALSE,TRUE)</formula>
    </cfRule>
    <cfRule type="expression" dxfId="2788" priority="13684">
      <formula>IF(RIGHT(TEXT(AU796,"0.#"),1)=".",TRUE,FALSE)</formula>
    </cfRule>
  </conditionalFormatting>
  <conditionalFormatting sqref="AU831 AU818 AU805">
    <cfRule type="expression" dxfId="2787" priority="13681">
      <formula>IF(RIGHT(TEXT(AU805,"0.#"),1)=".",FALSE,TRUE)</formula>
    </cfRule>
    <cfRule type="expression" dxfId="2786" priority="13682">
      <formula>IF(RIGHT(TEXT(AU805,"0.#"),1)=".",TRUE,FALSE)</formula>
    </cfRule>
  </conditionalFormatting>
  <conditionalFormatting sqref="AU823:AU830 AU821 AU810:AU817 AU808 AU797:AU804 AU795">
    <cfRule type="expression" dxfId="2785" priority="13679">
      <formula>IF(RIGHT(TEXT(AU795,"0.#"),1)=".",FALSE,TRUE)</formula>
    </cfRule>
    <cfRule type="expression" dxfId="2784" priority="13680">
      <formula>IF(RIGHT(TEXT(AU795,"0.#"),1)=".",TRUE,FALSE)</formula>
    </cfRule>
  </conditionalFormatting>
  <conditionalFormatting sqref="AM87">
    <cfRule type="expression" dxfId="2783" priority="13333">
      <formula>IF(RIGHT(TEXT(AM87,"0.#"),1)=".",FALSE,TRUE)</formula>
    </cfRule>
    <cfRule type="expression" dxfId="2782" priority="13334">
      <formula>IF(RIGHT(TEXT(AM87,"0.#"),1)=".",TRUE,FALSE)</formula>
    </cfRule>
  </conditionalFormatting>
  <conditionalFormatting sqref="AE55">
    <cfRule type="expression" dxfId="2781" priority="13401">
      <formula>IF(RIGHT(TEXT(AE55,"0.#"),1)=".",FALSE,TRUE)</formula>
    </cfRule>
    <cfRule type="expression" dxfId="2780" priority="13402">
      <formula>IF(RIGHT(TEXT(AE55,"0.#"),1)=".",TRUE,FALSE)</formula>
    </cfRule>
  </conditionalFormatting>
  <conditionalFormatting sqref="AI55">
    <cfRule type="expression" dxfId="2779" priority="13399">
      <formula>IF(RIGHT(TEXT(AI55,"0.#"),1)=".",FALSE,TRUE)</formula>
    </cfRule>
    <cfRule type="expression" dxfId="2778" priority="13400">
      <formula>IF(RIGHT(TEXT(AI55,"0.#"),1)=".",TRUE,FALSE)</formula>
    </cfRule>
  </conditionalFormatting>
  <conditionalFormatting sqref="AM34">
    <cfRule type="expression" dxfId="2777" priority="13479">
      <formula>IF(RIGHT(TEXT(AM34,"0.#"),1)=".",FALSE,TRUE)</formula>
    </cfRule>
    <cfRule type="expression" dxfId="2776" priority="13480">
      <formula>IF(RIGHT(TEXT(AM34,"0.#"),1)=".",TRUE,FALSE)</formula>
    </cfRule>
  </conditionalFormatting>
  <conditionalFormatting sqref="AE33">
    <cfRule type="expression" dxfId="2775" priority="13493">
      <formula>IF(RIGHT(TEXT(AE33,"0.#"),1)=".",FALSE,TRUE)</formula>
    </cfRule>
    <cfRule type="expression" dxfId="2774" priority="13494">
      <formula>IF(RIGHT(TEXT(AE33,"0.#"),1)=".",TRUE,FALSE)</formula>
    </cfRule>
  </conditionalFormatting>
  <conditionalFormatting sqref="AE34">
    <cfRule type="expression" dxfId="2773" priority="13491">
      <formula>IF(RIGHT(TEXT(AE34,"0.#"),1)=".",FALSE,TRUE)</formula>
    </cfRule>
    <cfRule type="expression" dxfId="2772" priority="13492">
      <formula>IF(RIGHT(TEXT(AE34,"0.#"),1)=".",TRUE,FALSE)</formula>
    </cfRule>
  </conditionalFormatting>
  <conditionalFormatting sqref="AI34">
    <cfRule type="expression" dxfId="2771" priority="13489">
      <formula>IF(RIGHT(TEXT(AI34,"0.#"),1)=".",FALSE,TRUE)</formula>
    </cfRule>
    <cfRule type="expression" dxfId="2770" priority="13490">
      <formula>IF(RIGHT(TEXT(AI34,"0.#"),1)=".",TRUE,FALSE)</formula>
    </cfRule>
  </conditionalFormatting>
  <conditionalFormatting sqref="AI33">
    <cfRule type="expression" dxfId="2769" priority="13487">
      <formula>IF(RIGHT(TEXT(AI33,"0.#"),1)=".",FALSE,TRUE)</formula>
    </cfRule>
    <cfRule type="expression" dxfId="2768" priority="13488">
      <formula>IF(RIGHT(TEXT(AI33,"0.#"),1)=".",TRUE,FALSE)</formula>
    </cfRule>
  </conditionalFormatting>
  <conditionalFormatting sqref="AI32">
    <cfRule type="expression" dxfId="2767" priority="13485">
      <formula>IF(RIGHT(TEXT(AI32,"0.#"),1)=".",FALSE,TRUE)</formula>
    </cfRule>
    <cfRule type="expression" dxfId="2766" priority="13486">
      <formula>IF(RIGHT(TEXT(AI32,"0.#"),1)=".",TRUE,FALSE)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M33">
    <cfRule type="expression" dxfId="2763" priority="13481">
      <formula>IF(RIGHT(TEXT(AM33,"0.#"),1)=".",FALSE,TRUE)</formula>
    </cfRule>
    <cfRule type="expression" dxfId="2762" priority="13482">
      <formula>IF(RIGHT(TEXT(AM33,"0.#"),1)=".",TRUE,FALSE)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9:AO839">
    <cfRule type="expression" dxfId="2411" priority="2843">
      <formula>IF(AND(AL839&gt;=0, RIGHT(TEXT(AL839,"0.#"),1)&lt;&gt;"."),TRUE,FALSE)</formula>
    </cfRule>
    <cfRule type="expression" dxfId="2410" priority="2844">
      <formula>IF(AND(AL839&gt;=0, RIGHT(TEXT(AL839,"0.#"),1)="."),TRUE,FALSE)</formula>
    </cfRule>
    <cfRule type="expression" dxfId="2409" priority="2845">
      <formula>IF(AND(AL839&lt;0, RIGHT(TEXT(AL839,"0.#"),1)&lt;&gt;"."),TRUE,FALSE)</formula>
    </cfRule>
    <cfRule type="expression" dxfId="2408" priority="2846">
      <formula>IF(AND(AL839&lt;0, RIGHT(TEXT(AL839,"0.#"),1)="."),TRUE,FALSE)</formula>
    </cfRule>
  </conditionalFormatting>
  <conditionalFormatting sqref="Y839">
    <cfRule type="expression" dxfId="2407" priority="2841">
      <formula>IF(RIGHT(TEXT(Y839,"0.#"),1)=".",FALSE,TRUE)</formula>
    </cfRule>
    <cfRule type="expression" dxfId="2406" priority="2842">
      <formula>IF(RIGHT(TEXT(Y839,"0.#"),1)=".",TRUE,FALSE)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2">
    <cfRule type="expression" dxfId="2087" priority="2095">
      <formula>IF(RIGHT(TEXT(Y872,"0.#"),1)=".",FALSE,TRUE)</formula>
    </cfRule>
    <cfRule type="expression" dxfId="2086" priority="2096">
      <formula>IF(RIGHT(TEXT(Y872,"0.#"),1)=".",TRUE,FALSE)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2:AO872">
    <cfRule type="expression" dxfId="1987" priority="2097">
      <formula>IF(AND(AL872&gt;=0, RIGHT(TEXT(AL872,"0.#"),1)&lt;&gt;"."),TRUE,FALSE)</formula>
    </cfRule>
    <cfRule type="expression" dxfId="1986" priority="2098">
      <formula>IF(AND(AL872&gt;=0, RIGHT(TEXT(AL872,"0.#"),1)="."),TRUE,FALSE)</formula>
    </cfRule>
    <cfRule type="expression" dxfId="1985" priority="2099">
      <formula>IF(AND(AL872&lt;0, RIGHT(TEXT(AL872,"0.#"),1)&lt;&gt;"."),TRUE,FALSE)</formula>
    </cfRule>
    <cfRule type="expression" dxfId="1984" priority="2100">
      <formula>IF(AND(AL872&lt;0, RIGHT(TEXT(AL872,"0.#"),1)="."),TRUE,FALSE)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AU782">
    <cfRule type="expression" dxfId="729" priority="29">
      <formula>IF(RIGHT(TEXT(AU782,"0.#"),1)=".",FALSE,TRUE)</formula>
    </cfRule>
    <cfRule type="expression" dxfId="728" priority="30">
      <formula>IF(RIGHT(TEXT(AU782,"0.#"),1)=".",TRUE,FALSE)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Y871">
    <cfRule type="expression" dxfId="721" priority="17">
      <formula>IF(RIGHT(TEXT(Y871,"0.#"),1)=".",FALSE,TRUE)</formula>
    </cfRule>
    <cfRule type="expression" dxfId="720" priority="18">
      <formula>IF(RIGHT(TEXT(Y871,"0.#"),1)=".",TRUE,FALSE)</formula>
    </cfRule>
  </conditionalFormatting>
  <conditionalFormatting sqref="AL871:AO871">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3" manualBreakCount="3">
    <brk id="99" max="16383" man="1"/>
    <brk id="718"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1"/>
      <c r="AA2" s="832"/>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1"/>
      <c r="AA9" s="832"/>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1"/>
      <c r="AA16" s="832"/>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1"/>
      <c r="AA23" s="832"/>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1"/>
      <c r="AA30" s="832"/>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1"/>
      <c r="AA37" s="832"/>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1"/>
      <c r="AA44" s="832"/>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1"/>
      <c r="AA51" s="832"/>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1"/>
      <c r="AA58" s="832"/>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1"/>
      <c r="AA65" s="832"/>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1"/>
      <c r="B16" s="1052"/>
      <c r="C16" s="1052"/>
      <c r="D16" s="1052"/>
      <c r="E16" s="1052"/>
      <c r="F16" s="1053"/>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1"/>
      <c r="B29" s="1052"/>
      <c r="C29" s="1052"/>
      <c r="D29" s="1052"/>
      <c r="E29" s="1052"/>
      <c r="F29" s="1053"/>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1"/>
      <c r="B42" s="1052"/>
      <c r="C42" s="1052"/>
      <c r="D42" s="1052"/>
      <c r="E42" s="1052"/>
      <c r="F42" s="1053"/>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51"/>
      <c r="B56" s="1052"/>
      <c r="C56" s="1052"/>
      <c r="D56" s="1052"/>
      <c r="E56" s="1052"/>
      <c r="F56" s="1053"/>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51"/>
      <c r="B69" s="1052"/>
      <c r="C69" s="1052"/>
      <c r="D69" s="1052"/>
      <c r="E69" s="1052"/>
      <c r="F69" s="1053"/>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51"/>
      <c r="B82" s="1052"/>
      <c r="C82" s="1052"/>
      <c r="D82" s="1052"/>
      <c r="E82" s="1052"/>
      <c r="F82" s="1053"/>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51"/>
      <c r="B95" s="1052"/>
      <c r="C95" s="1052"/>
      <c r="D95" s="1052"/>
      <c r="E95" s="1052"/>
      <c r="F95" s="1053"/>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51"/>
      <c r="B109" s="1052"/>
      <c r="C109" s="1052"/>
      <c r="D109" s="1052"/>
      <c r="E109" s="1052"/>
      <c r="F109" s="1053"/>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51"/>
      <c r="B122" s="1052"/>
      <c r="C122" s="1052"/>
      <c r="D122" s="1052"/>
      <c r="E122" s="1052"/>
      <c r="F122" s="1053"/>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51"/>
      <c r="B135" s="1052"/>
      <c r="C135" s="1052"/>
      <c r="D135" s="1052"/>
      <c r="E135" s="1052"/>
      <c r="F135" s="1053"/>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51"/>
      <c r="B148" s="1052"/>
      <c r="C148" s="1052"/>
      <c r="D148" s="1052"/>
      <c r="E148" s="1052"/>
      <c r="F148" s="1053"/>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51"/>
      <c r="B162" s="1052"/>
      <c r="C162" s="1052"/>
      <c r="D162" s="1052"/>
      <c r="E162" s="1052"/>
      <c r="F162" s="1053"/>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51"/>
      <c r="B175" s="1052"/>
      <c r="C175" s="1052"/>
      <c r="D175" s="1052"/>
      <c r="E175" s="1052"/>
      <c r="F175" s="1053"/>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51"/>
      <c r="B188" s="1052"/>
      <c r="C188" s="1052"/>
      <c r="D188" s="1052"/>
      <c r="E188" s="1052"/>
      <c r="F188" s="1053"/>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51"/>
      <c r="B201" s="1052"/>
      <c r="C201" s="1052"/>
      <c r="D201" s="1052"/>
      <c r="E201" s="1052"/>
      <c r="F201" s="1053"/>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51"/>
      <c r="B215" s="1052"/>
      <c r="C215" s="1052"/>
      <c r="D215" s="1052"/>
      <c r="E215" s="1052"/>
      <c r="F215" s="1053"/>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51"/>
      <c r="B228" s="1052"/>
      <c r="C228" s="1052"/>
      <c r="D228" s="1052"/>
      <c r="E228" s="1052"/>
      <c r="F228" s="1053"/>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51"/>
      <c r="B241" s="1052"/>
      <c r="C241" s="1052"/>
      <c r="D241" s="1052"/>
      <c r="E241" s="1052"/>
      <c r="F241" s="1053"/>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51"/>
      <c r="B254" s="1052"/>
      <c r="C254" s="1052"/>
      <c r="D254" s="1052"/>
      <c r="E254" s="1052"/>
      <c r="F254" s="1053"/>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2020-05-01T00:16:01Z</cp:lastPrinted>
  <dcterms:created xsi:type="dcterms:W3CDTF">2012-03-13T00:50:25Z</dcterms:created>
  <dcterms:modified xsi:type="dcterms:W3CDTF">2020-09-15T06:20:22Z</dcterms:modified>
</cp:coreProperties>
</file>