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<sst xmlns="http://schemas.openxmlformats.org/spreadsheetml/2006/main" count="2835" uniqueCount="629">
  <si>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</si>
  <si>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</si>
  <si>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</si>
  <si>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</si>
  <si>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</si>
  <si>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</si>
  <si>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</si>
  <si>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</si>
  <si>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</si>
  <si>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</si>
  <si>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</si>
  <si>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</si>
  <si>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</si>
  <si>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</si>
  <si>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</si>
  <si>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</si>
  <si>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</si>
  <si>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</si>
  <si>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</si>
  <si>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</si>
  <si>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</si>
  <si>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</si>
  <si>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</si>
  <si>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</si>
  <si>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</si>
  <si>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</si>
  <si>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</si>
  <si>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</si>
  <si>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</si>
  <si>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</si>
  <si>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</si>
  <si>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</si>
  <si>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</si>
  <si>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</si>
  <si>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</si>
  <si>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</si>
  <si>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</si>
  <si>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</si>
  <si>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</si>
  <si>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</si>
  <si>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</si>
  <si>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</si>
  <si>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</si>
  <si>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</si>
  <si>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</si>
  <si>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</si>
  <si>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</si>
  <si>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</si>
  <si>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</si>
  <si>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</si>
  <si>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</si>
  <si>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</si>
  <si>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</si>
  <si>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</si>
  <si>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</si>
  <si>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</si>
  <si>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</si>
  <si>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</si>
  <si>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</si>
  <si>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</si>
  <si>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</si>
  <si>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</si>
  <si>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</si>
  <si>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</si>
  <si>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</si>
  <si>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</si>
  <si>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</si>
  <si>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</si>
  <si>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</si>
  <si>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</si>
  <si>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</si>
  <si>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</si>
  <si>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</si>
  <si>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</si>
  <si>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</si>
  <si>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</si>
  <si>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</si>
  <si>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</si>
  <si>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</si>
  <si>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</si>
  <si>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</si>
  <si>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</si>
  <si>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</si>
  <si>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</si>
  <si>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</si>
  <si>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</si>
  <si>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</si>
  <si>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</si>
  <si>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</si>
  <si>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</si>
  <si>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</si>
  <si>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</si>
  <si>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</si>
  <si>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</si>
  <si>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</si>
  <si>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</si>
  <si>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</si>
  <si>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</si>
  <si>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</si>
  <si>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</si>
  <si>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</si>
  <si>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</si>
  <si>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</si>
  <si>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</si>
  <si>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</si>
  <si>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</si>
  <si>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</si>
  <si>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</si>
  <si>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</si>
  <si>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</si>
  <si>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</si>
  <si>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</si>
  <si>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</si>
  <si>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</si>
  <si>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</si>
  <si>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</si>
  <si>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</si>
  <si>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</si>
  <si>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</si>
  <si>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</si>
  <si>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</si>
  <si>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</si>
  <si>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</si>
  <si>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</si>
  <si>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</si>
  <si>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</si>
  <si>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</si>
  <si>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</si>
  <si>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</si>
  <si>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</si>
  <si>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</si>
  <si>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</si>
  <si>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</si>
  <si>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</si>
  <si>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</si>
  <si>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</si>
  <si>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</si>
  <si>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</si>
  <si>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</si>
  <si>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</si>
  <si>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</si>
  <si>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</si>
  <si>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</si>
  <si>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</si>
  <si>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</si>
  <si>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</si>
  <si>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</si>
  <si>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</si>
  <si>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</si>
  <si>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</si>
  <si>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</si>
  <si>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</si>
  <si>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</si>
  <si>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</si>
  <si>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</si>
  <si>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</si>
  <si>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</si>
  <si>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</si>
  <si>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</si>
  <si>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</si>
  <si>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</si>
  <si>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</si>
  <si>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</si>
  <si>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</si>
  <si>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</si>
  <si>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</si>
  <si>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</si>
  <si>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</si>
  <si>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</si>
  <si>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</si>
  <si>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</si>
  <si>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</si>
  <si>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</si>
  <si>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</si>
  <si>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</si>
  <si>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</si>
  <si>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</si>
  <si>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</si>
  <si>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</si>
  <si>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</si>
  <si>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</si>
  <si>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</si>
  <si>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</si>
  <si>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</si>
  <si>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</si>
  <si>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</si>
  <si>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</si>
  <si>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</si>
  <si>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</si>
  <si>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</si>
  <si>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</si>
  <si>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</si>
  <si>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</si>
  <si>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</si>
  <si>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</si>
  <si>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</si>
  <si>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</si>
  <si>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</si>
  <si>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</si>
  <si>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</si>
  <si>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</si>
  <si>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</si>
  <si>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</si>
  <si>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</si>
  <si>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</si>
  <si>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</si>
  <si>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</si>
  <si>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</si>
  <si>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</si>
  <si>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</si>
  <si>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</si>
  <si>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</si>
  <si>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</si>
  <si>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</si>
  <si>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</si>
  <si>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</si>
  <si>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</si>
  <si>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</si>
  <si>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</si>
  <si>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</si>
  <si>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</si>
  <si>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</si>
  <si>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</si>
  <si>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</si>
  <si>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</si>
  <si>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</si>
  <si>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</si>
  <si>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</si>
  <si>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</si>
  <si>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</si>
  <si>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</si>
  <si>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</si>
  <si>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</si>
  <si>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</si>
  <si>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</si>
  <si>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</si>
  <si>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</si>
  <si>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</si>
  <si>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</si>
  <si>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</si>
  <si>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</si>
  <si>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</si>
  <si>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</si>
  <si>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</si>
  <si>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</si>
  <si>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</si>
  <si>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</si>
  <si>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</si>
  <si>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</si>
  <si>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</si>
  <si>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</si>
  <si>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</si>
  <si>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</si>
  <si>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</si>
  <si>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</si>
  <si>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</si>
  <si>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</si>
  <si>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</si>
  <si>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</si>
  <si>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</si>
  <si>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</si>
  <si>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</si>
  <si>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</si>
  <si>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</si>
  <si>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</si>
  <si>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</si>
  <si>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</si>
  <si>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</si>
  <si>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</si>
  <si>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</si>
  <si>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</si>
  <si>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</si>
  <si>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</si>
  <si>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</si>
  <si>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</si>
  <si>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</si>
  <si>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</si>
  <si>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</si>
  <si>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</si>
  <si>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</si>
  <si>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</si>
  <si>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</si>
  <si>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</si>
  <si>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</si>
  <si>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</si>
  <si>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</si>
  <si>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</si>
  <si>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</si>
  <si>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</si>
  <si>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</si>
  <si>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</si>
  <si>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</si>
  <si>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</si>
  <si>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</si>
  <si>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</si>
  <si>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</si>
  <si>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</si>
  <si>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</si>
  <si>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</si>
  <si>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</si>
  <si>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</si>
  <si>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</si>
  <si>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</si>
  <si>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</si>
  <si>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</si>
  <si>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</si>
  <si>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</si>
  <si>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</si>
  <si>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</si>
  <si>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</si>
  <si>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</si>
  <si>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</si>
  <si>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</si>
  <si>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</si>
  <si>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</si>
  <si>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</si>
  <si>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</si>
  <si>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</si>
  <si>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</si>
  <si>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</si>
  <si>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</si>
  <si>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</si>
  <si>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</si>
  <si>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</si>
  <si>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</si>
  <si>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</si>
  <si>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</si>
  <si>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</si>
  <si>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</si>
  <si>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</si>
  <si>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</si>
  <si>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</si>
  <si>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</si>
  <si>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</si>
  <si>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</si>
  <si>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</si>
  <si>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</si>
  <si>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</si>
  <si>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</si>
  <si>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</si>
  <si>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</si>
  <si>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</si>
  <si>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</si>
  <si>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</si>
  <si>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</si>
  <si>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</si>
  <si>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</si>
  <si>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</si>
  <si>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</si>
  <si>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</si>
  <si>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</si>
  <si>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</si>
  <si>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</si>
  <si>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</si>
  <si>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</si>
  <si>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</si>
  <si>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</si>
  <si>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</si>
  <si>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</si>
  <si>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</si>
  <si>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</si>
  <si>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</si>
  <si>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</si>
  <si>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</si>
  <si>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</si>
  <si>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</si>
  <si>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</si>
  <si>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</si>
  <si>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</si>
  <si>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</si>
  <si>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</si>
  <si>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</si>
  <si>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</si>
  <si>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</si>
  <si>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</si>
  <si>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</si>
  <si>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</si>
  <si>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</si>
  <si>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</si>
  <si>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</si>
  <si>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</si>
  <si>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</si>
  <si>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</si>
  <si>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</si>
  <si>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</si>
  <si>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</si>
  <si>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</si>
  <si>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</si>
  <si>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</si>
  <si>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</si>
  <si>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</si>
  <si>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</si>
  <si>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</si>
  <si>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</si>
  <si>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</si>
  <si>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</si>
  <si>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</si>
  <si>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</si>
  <si>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</si>
  <si>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</si>
  <si>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</si>
  <si>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</si>
  <si>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</si>
  <si>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</si>
  <si>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</si>
  <si>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</si>
  <si>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</si>
  <si>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</si>
  <si>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</si>
  <si>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</si>
  <si>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</si>
  <si>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</si>
  <si>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</si>
  <si>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</si>
  <si>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</si>
  <si>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</si>
  <si>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</si>
  <si>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</si>
  <si>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</si>
  <si>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</si>
  <si>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</si>
  <si>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</si>
  <si>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</si>
  <si>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</si>
  <si>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</si>
  <si>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</si>
  <si>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</si>
  <si>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</si>
  <si>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</si>
  <si>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</si>
  <si>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</si>
  <si>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</si>
  <si>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</si>
  <si>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</si>
  <si>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</si>
  <si>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</si>
  <si>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</si>
  <si>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</si>
  <si>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</si>
  <si>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</si>
  <si>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</si>
  <si>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</si>
  <si>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</si>
  <si>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</si>
  <si>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</si>
  <si>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</si>
  <si>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</si>
  <si>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</si>
  <si>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</si>
  <si>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</si>
  <si>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</si>
  <si>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</si>
  <si>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</si>
  <si>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</si>
  <si>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</si>
  <si>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</si>
  <si>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</si>
  <si>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</si>
  <si>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</si>
  <si>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</si>
  <si>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</si>
  <si>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</si>
  <si>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</si>
  <si>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</si>
  <si>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</si>
  <si>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</si>
  <si>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</si>
  <si>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</si>
  <si>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</si>
  <si>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</si>
  <si>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</si>
  <si>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</si>
  <si>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</si>
  <si>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</si>
  <si>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</si>
  <si>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</si>
  <si>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</si>
  <si>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</si>
  <si>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</si>
  <si>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</si>
  <si>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</si>
  <si>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</si>
  <si>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</si>
  <si>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</si>
  <si>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</si>
  <si>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</si>
  <si>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</si>
  <si>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</si>
  <si>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</si>
  <si>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</si>
  <si>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</si>
  <si>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</si>
  <si>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</si>
  <si>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</si>
  <si>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</si>
  <si>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</si>
  <si>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</si>
  <si>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</si>
  <si>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</si>
  <si>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</si>
  <si>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</si>
  <si>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</si>
  <si>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</si>
  <si>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</si>
  <si>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</si>
  <si>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</si>
  <si>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</si>
  <si>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</si>
  <si>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</si>
  <si>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</si>
  <si>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</si>
  <si>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</si>
  <si>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</si>
  <si>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</si>
  <si>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</si>
  <si>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</si>
  <si>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</si>
  <si>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</si>
  <si>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</si>
  <si>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</si>
  <si>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</si>
  <si>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</si>
  <si>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</si>
  <si>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</si>
  <si>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</si>
  <si>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</si>
  <si>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</si>
  <si>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</si>
  <si>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</si>
  <si>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</si>
  <si>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</si>
  <si>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</si>
  <si>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</si>
  <si>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</si>
  <si>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</si>
  <si>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</si>
  <si>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</si>
  <si>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</si>
  <si>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</si>
  <si>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</si>
  <si>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</si>
  <si>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</si>
  <si>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</si>
  <si>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</si>
  <si>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</si>
  <si>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</si>
  <si>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</si>
  <si>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</si>
  <si>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</si>
  <si>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</si>
  <si>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</si>
  <si>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</si>
  <si>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</si>
  <si>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</si>
  <si>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</si>
  <si>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</si>
  <si>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</si>
  <si>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</si>
  <si>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</si>
  <si>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</si>
  <si>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</si>
  <si>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</si>
  <si>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</si>
  <si>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バーゼル条約拠出金（義務的拠出金）</t>
    <phoneticPr fontId="5"/>
  </si>
  <si>
    <t>国際協力局</t>
    <rPh sb="0" eb="2">
      <t>コクサイ</t>
    </rPh>
    <rPh sb="2" eb="4">
      <t>キョウリョク</t>
    </rPh>
    <rPh sb="4" eb="5">
      <t>キョク</t>
    </rPh>
    <phoneticPr fontId="5"/>
  </si>
  <si>
    <t>地球環境課</t>
    <rPh sb="0" eb="2">
      <t>チキュウ</t>
    </rPh>
    <rPh sb="2" eb="4">
      <t>カンキョウ</t>
    </rPh>
    <rPh sb="4" eb="5">
      <t>カ</t>
    </rPh>
    <phoneticPr fontId="5"/>
  </si>
  <si>
    <t>外務省設置法第4条第3号</t>
    <phoneticPr fontId="5"/>
  </si>
  <si>
    <t>バーゼル条約第１５条３及び第１回締約国会議</t>
    <phoneticPr fontId="5"/>
  </si>
  <si>
    <t>○</t>
  </si>
  <si>
    <t>本件事業により，バーゼル条約の目的である，有害廃棄物及びその他の廃棄物の越境移動並びにその処分の規制について、国際的な枠組みの策定と環境の保護等を推進することが可能となる。有害廃棄物及びその他の廃棄物の発生の増加及び複雑化並びにこれらの廃棄物の国境を越える移動によって引き起こされる人の健康及び環境に対する脅威は，我が国にとっても重大な問題であり，有害廃棄物及びその他の廃棄物の越境移動並びにその処分の規制を国際的に進める本件事業は我が国にとっても重要である。</t>
    <phoneticPr fontId="5"/>
  </si>
  <si>
    <t>本件事業は,条約事務局の活動を支援するための基金に拠出する義務的拠出金。拠出金は全締約国が国連分担率に基づいて算出された拠出率に応じた額の拠出を求められている。条約事務局は、同基金を活用し、締約国会議の準備、条約に基づく報告書作成、他の関係国際機関との協力、廃棄物処分等に関する情報収集及び締約国への送付、廃棄物処理等に関する技術の普及、締約国会議が決定する他の任務の遂行等の活動を実施している。我が国は，本件事業を行うことによって締約国の資格を有し，締約国会議に参加している。その上で， 同会議において有害廃棄物及びその他の廃棄物の国境を越える移動の規制を強化することにより我が国の利益を確保するとともに，これらの廃棄物を環境上適正に処理し，その国境を越える移動の量を削減することに向けた交渉を行っている。</t>
  </si>
  <si>
    <t>外務省</t>
  </si>
  <si>
    <t>森下　興</t>
    <rPh sb="0" eb="2">
      <t>モリシタ</t>
    </rPh>
    <rPh sb="3" eb="4">
      <t>コウ</t>
    </rPh>
    <phoneticPr fontId="5"/>
  </si>
  <si>
    <t>バーゼル条約拠出金</t>
    <phoneticPr fontId="5"/>
  </si>
  <si>
    <t>締約国会議等において我が国が参画して達成された合意形成の増加</t>
    <phoneticPr fontId="5"/>
  </si>
  <si>
    <t>締約国会議における決議数</t>
    <phoneticPr fontId="5"/>
  </si>
  <si>
    <t>決議数</t>
    <rPh sb="0" eb="2">
      <t>ケツギ</t>
    </rPh>
    <rPh sb="2" eb="3">
      <t>スウ</t>
    </rPh>
    <phoneticPr fontId="5"/>
  </si>
  <si>
    <t>作業数</t>
    <rPh sb="0" eb="2">
      <t>サギョウ</t>
    </rPh>
    <rPh sb="2" eb="3">
      <t>スウ</t>
    </rPh>
    <phoneticPr fontId="5"/>
  </si>
  <si>
    <t>-</t>
    <phoneticPr fontId="5"/>
  </si>
  <si>
    <t>事務局から聴取</t>
    <rPh sb="0" eb="3">
      <t>ジムキョク</t>
    </rPh>
    <rPh sb="5" eb="7">
      <t>チョウシュ</t>
    </rPh>
    <phoneticPr fontId="5"/>
  </si>
  <si>
    <t>締約国会議の決議に向けた提案（文書数）</t>
    <rPh sb="0" eb="2">
      <t>テイヤク</t>
    </rPh>
    <rPh sb="2" eb="3">
      <t>コク</t>
    </rPh>
    <rPh sb="3" eb="5">
      <t>カイギ</t>
    </rPh>
    <rPh sb="6" eb="8">
      <t>ケツギ</t>
    </rPh>
    <rPh sb="9" eb="10">
      <t>ム</t>
    </rPh>
    <rPh sb="12" eb="14">
      <t>テイアン</t>
    </rPh>
    <rPh sb="15" eb="17">
      <t>ブンショ</t>
    </rPh>
    <rPh sb="17" eb="18">
      <t>スウ</t>
    </rPh>
    <phoneticPr fontId="5"/>
  </si>
  <si>
    <t>提案数</t>
    <rPh sb="0" eb="2">
      <t>テイアン</t>
    </rPh>
    <rPh sb="2" eb="3">
      <t>スウ</t>
    </rPh>
    <phoneticPr fontId="5"/>
  </si>
  <si>
    <t>百万円</t>
    <rPh sb="0" eb="3">
      <t>ヒャクマンエン</t>
    </rPh>
    <phoneticPr fontId="5"/>
  </si>
  <si>
    <t>　　拠出額（百万円）提案数</t>
    <rPh sb="2" eb="4">
      <t>キョシュツ</t>
    </rPh>
    <rPh sb="4" eb="5">
      <t>ガク</t>
    </rPh>
    <rPh sb="6" eb="8">
      <t>ヒャクマン</t>
    </rPh>
    <rPh sb="8" eb="9">
      <t>エン</t>
    </rPh>
    <rPh sb="10" eb="12">
      <t>テイアン</t>
    </rPh>
    <rPh sb="12" eb="13">
      <t>スウ</t>
    </rPh>
    <phoneticPr fontId="5"/>
  </si>
  <si>
    <t>69/110</t>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</si>
  <si>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</si>
  <si>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施策VII－３　国際機関を通じた地球規模の諸問題に係る国際貢献</t>
    <rPh sb="0" eb="1">
      <t>セ</t>
    </rPh>
    <rPh sb="1" eb="2">
      <t>サク</t>
    </rPh>
    <rPh sb="8" eb="10">
      <t>コクサイ</t>
    </rPh>
    <rPh sb="10" eb="12">
      <t>キカン</t>
    </rPh>
    <rPh sb="13" eb="14">
      <t>ツウ</t>
    </rPh>
    <rPh sb="16" eb="18">
      <t>チキュウ</t>
    </rPh>
    <rPh sb="18" eb="20">
      <t>キボ</t>
    </rPh>
    <rPh sb="21" eb="22">
      <t>ショ</t>
    </rPh>
    <rPh sb="22" eb="24">
      <t>モンダイ</t>
    </rPh>
    <rPh sb="25" eb="26">
      <t>カカ</t>
    </rPh>
    <rPh sb="27" eb="29">
      <t>コクサイ</t>
    </rPh>
    <rPh sb="29" eb="31">
      <t>コウケン</t>
    </rPh>
    <phoneticPr fontId="5"/>
  </si>
  <si>
    <t>有害廃棄物の環境上適正な管理は、国民生活に密接に関連している。</t>
    <rPh sb="0" eb="2">
      <t>ユウガイ</t>
    </rPh>
    <rPh sb="2" eb="5">
      <t>ハイキブツ</t>
    </rPh>
    <rPh sb="6" eb="8">
      <t>カンキョウ</t>
    </rPh>
    <rPh sb="8" eb="9">
      <t>ジョウ</t>
    </rPh>
    <rPh sb="9" eb="11">
      <t>テキセイ</t>
    </rPh>
    <rPh sb="12" eb="14">
      <t>カンリ</t>
    </rPh>
    <rPh sb="16" eb="18">
      <t>コクミン</t>
    </rPh>
    <rPh sb="18" eb="20">
      <t>セイカツ</t>
    </rPh>
    <rPh sb="21" eb="23">
      <t>ミッセツ</t>
    </rPh>
    <rPh sb="24" eb="26">
      <t>カンレン</t>
    </rPh>
    <phoneticPr fontId="5"/>
  </si>
  <si>
    <t>締約国会議のメンバーは、国家であるおとから、地方自治体、民間に委ねることは不可。</t>
    <rPh sb="0" eb="2">
      <t>テイヤク</t>
    </rPh>
    <rPh sb="2" eb="3">
      <t>コク</t>
    </rPh>
    <rPh sb="3" eb="5">
      <t>カイギ</t>
    </rPh>
    <rPh sb="12" eb="14">
      <t>コッカ</t>
    </rPh>
    <rPh sb="22" eb="24">
      <t>チホウ</t>
    </rPh>
    <rPh sb="24" eb="27">
      <t>ジチタイ</t>
    </rPh>
    <rPh sb="28" eb="30">
      <t>ミンカン</t>
    </rPh>
    <rPh sb="31" eb="32">
      <t>ユダ</t>
    </rPh>
    <rPh sb="37" eb="39">
      <t>フカ</t>
    </rPh>
    <phoneticPr fontId="5"/>
  </si>
  <si>
    <t>有害廃棄物の環境上適正な管理を含む地球環境問題は、我が国外航政策の優先課題。</t>
    <rPh sb="0" eb="2">
      <t>ユウガイ</t>
    </rPh>
    <rPh sb="2" eb="5">
      <t>ハイキブツ</t>
    </rPh>
    <rPh sb="6" eb="8">
      <t>カンキョウ</t>
    </rPh>
    <rPh sb="8" eb="9">
      <t>ジョウ</t>
    </rPh>
    <rPh sb="9" eb="11">
      <t>テキセイ</t>
    </rPh>
    <rPh sb="12" eb="14">
      <t>カンリ</t>
    </rPh>
    <rPh sb="15" eb="16">
      <t>フク</t>
    </rPh>
    <rPh sb="17" eb="19">
      <t>チキュウ</t>
    </rPh>
    <rPh sb="19" eb="21">
      <t>カンキョウ</t>
    </rPh>
    <rPh sb="21" eb="23">
      <t>モンダイ</t>
    </rPh>
    <rPh sb="25" eb="26">
      <t>ワ</t>
    </rPh>
    <rPh sb="27" eb="28">
      <t>クニ</t>
    </rPh>
    <rPh sb="28" eb="30">
      <t>ガイコウ</t>
    </rPh>
    <rPh sb="30" eb="32">
      <t>セイサク</t>
    </rPh>
    <rPh sb="33" eb="35">
      <t>ユウセン</t>
    </rPh>
    <rPh sb="35" eb="37">
      <t>カダイ</t>
    </rPh>
    <phoneticPr fontId="5"/>
  </si>
  <si>
    <t>‐</t>
  </si>
  <si>
    <t>無</t>
  </si>
  <si>
    <t>拠出金の使用は、締約国会議で合意した財政手続及び国連の規則に従っている。</t>
    <rPh sb="0" eb="3">
      <t>キョシュツキン</t>
    </rPh>
    <rPh sb="4" eb="6">
      <t>シヨウ</t>
    </rPh>
    <rPh sb="8" eb="10">
      <t>テイヤク</t>
    </rPh>
    <rPh sb="10" eb="11">
      <t>コク</t>
    </rPh>
    <rPh sb="11" eb="13">
      <t>カイギ</t>
    </rPh>
    <rPh sb="14" eb="16">
      <t>ゴウイ</t>
    </rPh>
    <rPh sb="18" eb="20">
      <t>ザイセイ</t>
    </rPh>
    <rPh sb="20" eb="22">
      <t>テツヅ</t>
    </rPh>
    <rPh sb="22" eb="23">
      <t>オヨ</t>
    </rPh>
    <rPh sb="24" eb="26">
      <t>コクレン</t>
    </rPh>
    <rPh sb="27" eb="29">
      <t>キソク</t>
    </rPh>
    <rPh sb="30" eb="31">
      <t>シタガ</t>
    </rPh>
    <phoneticPr fontId="5"/>
  </si>
  <si>
    <t>ロッテルダム条約、ストックホルム条約との連携が強化され、事務局機能の統合や共同活動等を通じ、コスト削減や効率化に向けた工夫が行われている。</t>
    <rPh sb="6" eb="8">
      <t>ジョウヤク</t>
    </rPh>
    <rPh sb="16" eb="18">
      <t>ジョウヤク</t>
    </rPh>
    <rPh sb="20" eb="22">
      <t>レンケイ</t>
    </rPh>
    <rPh sb="23" eb="25">
      <t>キョウカ</t>
    </rPh>
    <rPh sb="28" eb="30">
      <t>ジム</t>
    </rPh>
    <rPh sb="30" eb="31">
      <t>キョク</t>
    </rPh>
    <rPh sb="31" eb="33">
      <t>キノウ</t>
    </rPh>
    <rPh sb="34" eb="36">
      <t>トウゴウ</t>
    </rPh>
    <rPh sb="37" eb="39">
      <t>キョウドウ</t>
    </rPh>
    <rPh sb="39" eb="41">
      <t>カツドウ</t>
    </rPh>
    <rPh sb="41" eb="42">
      <t>トウ</t>
    </rPh>
    <rPh sb="43" eb="44">
      <t>ツウ</t>
    </rPh>
    <rPh sb="49" eb="51">
      <t>サクゲン</t>
    </rPh>
    <rPh sb="52" eb="55">
      <t>コウリツカ</t>
    </rPh>
    <rPh sb="56" eb="57">
      <t>ム</t>
    </rPh>
    <rPh sb="59" eb="61">
      <t>クフウ</t>
    </rPh>
    <rPh sb="62" eb="63">
      <t>オコナ</t>
    </rPh>
    <phoneticPr fontId="5"/>
  </si>
  <si>
    <t>成果実績は成果目標に見合っている</t>
    <rPh sb="0" eb="2">
      <t>セイカ</t>
    </rPh>
    <rPh sb="2" eb="4">
      <t>ジッセキ</t>
    </rPh>
    <rPh sb="5" eb="7">
      <t>セイカ</t>
    </rPh>
    <rPh sb="7" eb="9">
      <t>モクヒョウ</t>
    </rPh>
    <rPh sb="10" eb="12">
      <t>ミア</t>
    </rPh>
    <phoneticPr fontId="5"/>
  </si>
  <si>
    <t>活動実績は見込みに見合っている。</t>
    <rPh sb="0" eb="2">
      <t>カツドウ</t>
    </rPh>
    <rPh sb="2" eb="4">
      <t>ジッセキ</t>
    </rPh>
    <rPh sb="5" eb="7">
      <t>ミコ</t>
    </rPh>
    <rPh sb="9" eb="11">
      <t>ミア</t>
    </rPh>
    <phoneticPr fontId="5"/>
  </si>
  <si>
    <t>有害廃棄物の環境上訂正な管理に関する各種技術ガイドライン等、成果物は十分に活用されている。</t>
    <rPh sb="0" eb="2">
      <t>ユウガイ</t>
    </rPh>
    <rPh sb="2" eb="5">
      <t>ハイキブツ</t>
    </rPh>
    <rPh sb="6" eb="8">
      <t>カンキョウ</t>
    </rPh>
    <rPh sb="8" eb="9">
      <t>ジョウ</t>
    </rPh>
    <rPh sb="9" eb="11">
      <t>テイセイ</t>
    </rPh>
    <rPh sb="12" eb="14">
      <t>カンリ</t>
    </rPh>
    <rPh sb="15" eb="16">
      <t>カン</t>
    </rPh>
    <rPh sb="18" eb="20">
      <t>カクシュ</t>
    </rPh>
    <rPh sb="20" eb="22">
      <t>ギジュツ</t>
    </rPh>
    <rPh sb="28" eb="29">
      <t>トウ</t>
    </rPh>
    <rPh sb="30" eb="33">
      <t>セイカブツ</t>
    </rPh>
    <rPh sb="34" eb="36">
      <t>ジュウブン</t>
    </rPh>
    <rPh sb="37" eb="39">
      <t>カツヨウ</t>
    </rPh>
    <phoneticPr fontId="5"/>
  </si>
  <si>
    <t>環境省</t>
  </si>
  <si>
    <t>有害廃棄物等の環境上適正な管理事業等拠出金</t>
    <rPh sb="0" eb="2">
      <t>ユウガイ</t>
    </rPh>
    <rPh sb="2" eb="5">
      <t>ハイキブツ</t>
    </rPh>
    <rPh sb="5" eb="6">
      <t>トウ</t>
    </rPh>
    <rPh sb="7" eb="9">
      <t>カンキョウ</t>
    </rPh>
    <rPh sb="9" eb="10">
      <t>ジョウ</t>
    </rPh>
    <rPh sb="10" eb="12">
      <t>テキセイ</t>
    </rPh>
    <rPh sb="13" eb="15">
      <t>カンリ</t>
    </rPh>
    <rPh sb="15" eb="17">
      <t>ジギョウ</t>
    </rPh>
    <rPh sb="17" eb="18">
      <t>トウ</t>
    </rPh>
    <rPh sb="18" eb="21">
      <t>キョシュツキン</t>
    </rPh>
    <phoneticPr fontId="5"/>
  </si>
  <si>
    <t>環境省の拠出金は我が国が実施に合意した条約事務局によるプロジェクト事業費に充当される一方、外務省の拠出金は条約事務局の運営経費を支援するものであり、省庁間の役割分担は適切である。</t>
    <rPh sb="0" eb="3">
      <t>カンキョウショウ</t>
    </rPh>
    <rPh sb="4" eb="7">
      <t>キョシュツキン</t>
    </rPh>
    <rPh sb="8" eb="9">
      <t>ワ</t>
    </rPh>
    <rPh sb="10" eb="11">
      <t>クニ</t>
    </rPh>
    <rPh sb="12" eb="14">
      <t>ジッシ</t>
    </rPh>
    <rPh sb="15" eb="17">
      <t>ゴウイ</t>
    </rPh>
    <rPh sb="19" eb="21">
      <t>ジョウヤク</t>
    </rPh>
    <rPh sb="21" eb="23">
      <t>ジム</t>
    </rPh>
    <rPh sb="23" eb="24">
      <t>キョク</t>
    </rPh>
    <rPh sb="33" eb="36">
      <t>ジギョウヒ</t>
    </rPh>
    <rPh sb="37" eb="39">
      <t>ジュウトウ</t>
    </rPh>
    <rPh sb="42" eb="44">
      <t>イッポウ</t>
    </rPh>
    <rPh sb="45" eb="48">
      <t>ガイムショウ</t>
    </rPh>
    <rPh sb="49" eb="52">
      <t>キョシュツキン</t>
    </rPh>
    <rPh sb="53" eb="55">
      <t>ジョウヤク</t>
    </rPh>
    <rPh sb="55" eb="58">
      <t>ジムキョク</t>
    </rPh>
    <rPh sb="59" eb="61">
      <t>ウンエイ</t>
    </rPh>
    <rPh sb="61" eb="63">
      <t>ケイヒ</t>
    </rPh>
    <rPh sb="64" eb="66">
      <t>シエン</t>
    </rPh>
    <rPh sb="74" eb="77">
      <t>ショウチョウカン</t>
    </rPh>
    <rPh sb="78" eb="80">
      <t>ヤクワリ</t>
    </rPh>
    <rPh sb="80" eb="82">
      <t>ブンタン</t>
    </rPh>
    <rPh sb="83" eb="85">
      <t>テキセツ</t>
    </rPh>
    <phoneticPr fontId="5"/>
  </si>
  <si>
    <t>引き続き効果的・効率的な事業の実施を求めていく。</t>
    <rPh sb="0" eb="1">
      <t>ヒ</t>
    </rPh>
    <rPh sb="2" eb="3">
      <t>ツヅ</t>
    </rPh>
    <rPh sb="4" eb="7">
      <t>コウカテキ</t>
    </rPh>
    <rPh sb="8" eb="11">
      <t>コウリツテキ</t>
    </rPh>
    <rPh sb="12" eb="14">
      <t>ジギョウ</t>
    </rPh>
    <rPh sb="15" eb="17">
      <t>ジッシ</t>
    </rPh>
    <rPh sb="18" eb="19">
      <t>モト</t>
    </rPh>
    <phoneticPr fontId="5"/>
  </si>
  <si>
    <t>締約国会議にて精査の上、合意した費目に対して支出されている。</t>
    <rPh sb="0" eb="2">
      <t>テイヤク</t>
    </rPh>
    <rPh sb="2" eb="3">
      <t>コク</t>
    </rPh>
    <rPh sb="3" eb="5">
      <t>カイギ</t>
    </rPh>
    <rPh sb="7" eb="9">
      <t>セイサ</t>
    </rPh>
    <rPh sb="10" eb="11">
      <t>ウエ</t>
    </rPh>
    <rPh sb="12" eb="14">
      <t>ゴウイ</t>
    </rPh>
    <rPh sb="16" eb="18">
      <t>ヒモク</t>
    </rPh>
    <rPh sb="19" eb="20">
      <t>タイ</t>
    </rPh>
    <rPh sb="22" eb="24">
      <t>シシュツ</t>
    </rPh>
    <phoneticPr fontId="5"/>
  </si>
  <si>
    <t>（１）バーゼル条約は、ストックホルム条約及びロッテルダム条約との協力及び連携のプロセスが進展しており、、２０１１年４月に三条約共同事務局が発足し、事務局運営経費などの項目で2012－2013年の期間において１００万ドル以上の大幅な効率化を実現した。
（２）第14回締約国会議（2019年4月～5月）において、2020年及び2021年の予算審議が行われ、廃棄物・化学物質関係のバーゼル・ロッテルダム・ストックホルム三条約全体で対前期比約4.95％の予算案が事務局から提案されていたが、我が国から、事務局維持費等の削減を求めた結果、前期比約1.8％増の予算案で合意した。</t>
    <rPh sb="7" eb="9">
      <t>ジョウヤク</t>
    </rPh>
    <rPh sb="18" eb="20">
      <t>ジョウヤク</t>
    </rPh>
    <rPh sb="20" eb="21">
      <t>オヨ</t>
    </rPh>
    <rPh sb="28" eb="30">
      <t>ジョウヤク</t>
    </rPh>
    <rPh sb="32" eb="34">
      <t>キョウリョク</t>
    </rPh>
    <rPh sb="34" eb="35">
      <t>オヨ</t>
    </rPh>
    <rPh sb="36" eb="38">
      <t>レンケイ</t>
    </rPh>
    <rPh sb="44" eb="46">
      <t>シンテン</t>
    </rPh>
    <rPh sb="56" eb="57">
      <t>ネン</t>
    </rPh>
    <rPh sb="58" eb="59">
      <t>ガツ</t>
    </rPh>
    <rPh sb="60" eb="61">
      <t>サン</t>
    </rPh>
    <rPh sb="61" eb="63">
      <t>ジョウヤク</t>
    </rPh>
    <rPh sb="63" eb="65">
      <t>キョウドウ</t>
    </rPh>
    <rPh sb="65" eb="68">
      <t>ジムキョク</t>
    </rPh>
    <rPh sb="69" eb="71">
      <t>ホッソク</t>
    </rPh>
    <rPh sb="73" eb="76">
      <t>ジムキョク</t>
    </rPh>
    <rPh sb="76" eb="78">
      <t>ウンエイ</t>
    </rPh>
    <rPh sb="78" eb="80">
      <t>ケイヒ</t>
    </rPh>
    <rPh sb="83" eb="85">
      <t>コウモク</t>
    </rPh>
    <rPh sb="95" eb="96">
      <t>ネン</t>
    </rPh>
    <rPh sb="97" eb="99">
      <t>キカン</t>
    </rPh>
    <rPh sb="106" eb="107">
      <t>マン</t>
    </rPh>
    <rPh sb="109" eb="111">
      <t>イジョウ</t>
    </rPh>
    <rPh sb="112" eb="114">
      <t>オオハバ</t>
    </rPh>
    <rPh sb="115" eb="118">
      <t>コウリツカ</t>
    </rPh>
    <rPh sb="119" eb="121">
      <t>ジツゲン</t>
    </rPh>
    <rPh sb="128" eb="129">
      <t>ダイ</t>
    </rPh>
    <rPh sb="131" eb="132">
      <t>カイ</t>
    </rPh>
    <rPh sb="132" eb="134">
      <t>テイヤク</t>
    </rPh>
    <rPh sb="134" eb="135">
      <t>コク</t>
    </rPh>
    <rPh sb="135" eb="137">
      <t>カイギ</t>
    </rPh>
    <rPh sb="142" eb="143">
      <t>ネン</t>
    </rPh>
    <rPh sb="144" eb="145">
      <t>ガツ</t>
    </rPh>
    <rPh sb="147" eb="148">
      <t>ガツ</t>
    </rPh>
    <rPh sb="158" eb="159">
      <t>ネン</t>
    </rPh>
    <rPh sb="159" eb="160">
      <t>オヨ</t>
    </rPh>
    <rPh sb="165" eb="166">
      <t>ネン</t>
    </rPh>
    <rPh sb="167" eb="169">
      <t>ヨサン</t>
    </rPh>
    <rPh sb="169" eb="171">
      <t>シンギ</t>
    </rPh>
    <rPh sb="172" eb="173">
      <t>オコナ</t>
    </rPh>
    <rPh sb="176" eb="179">
      <t>ハイキブツ</t>
    </rPh>
    <rPh sb="180" eb="182">
      <t>カガク</t>
    </rPh>
    <rPh sb="182" eb="184">
      <t>ブッシツ</t>
    </rPh>
    <rPh sb="184" eb="186">
      <t>カンケイ</t>
    </rPh>
    <rPh sb="206" eb="207">
      <t>サン</t>
    </rPh>
    <rPh sb="207" eb="209">
      <t>ジョウヤク</t>
    </rPh>
    <rPh sb="209" eb="211">
      <t>ゼンタイ</t>
    </rPh>
    <rPh sb="212" eb="213">
      <t>タイ</t>
    </rPh>
    <rPh sb="213" eb="215">
      <t>ゼンキ</t>
    </rPh>
    <rPh sb="215" eb="216">
      <t>ヒ</t>
    </rPh>
    <rPh sb="216" eb="217">
      <t>ヤク</t>
    </rPh>
    <rPh sb="223" eb="225">
      <t>ヨサン</t>
    </rPh>
    <rPh sb="225" eb="226">
      <t>アン</t>
    </rPh>
    <rPh sb="227" eb="230">
      <t>ジムキョク</t>
    </rPh>
    <rPh sb="232" eb="234">
      <t>テイアン</t>
    </rPh>
    <rPh sb="241" eb="242">
      <t>ワ</t>
    </rPh>
    <rPh sb="243" eb="244">
      <t>クニ</t>
    </rPh>
    <rPh sb="247" eb="250">
      <t>ジムキョク</t>
    </rPh>
    <rPh sb="250" eb="253">
      <t>イジヒ</t>
    </rPh>
    <rPh sb="253" eb="254">
      <t>トウ</t>
    </rPh>
    <rPh sb="255" eb="257">
      <t>サクゲン</t>
    </rPh>
    <rPh sb="258" eb="259">
      <t>モト</t>
    </rPh>
    <rPh sb="261" eb="263">
      <t>ケッカ</t>
    </rPh>
    <rPh sb="264" eb="266">
      <t>ゼンキ</t>
    </rPh>
    <rPh sb="266" eb="267">
      <t>ヒ</t>
    </rPh>
    <rPh sb="267" eb="268">
      <t>ヤク</t>
    </rPh>
    <rPh sb="272" eb="273">
      <t>ゾウ</t>
    </rPh>
    <rPh sb="274" eb="276">
      <t>ヨサン</t>
    </rPh>
    <rPh sb="276" eb="277">
      <t>アン</t>
    </rPh>
    <rPh sb="278" eb="280">
      <t>ゴウイ</t>
    </rPh>
    <phoneticPr fontId="5"/>
  </si>
  <si>
    <t>-</t>
    <phoneticPr fontId="5"/>
  </si>
  <si>
    <t>64/158</t>
    <phoneticPr fontId="5"/>
  </si>
  <si>
    <t>条約の実施・運用に係る業務の実施</t>
    <phoneticPr fontId="5"/>
  </si>
  <si>
    <t>拠出金</t>
    <phoneticPr fontId="5"/>
  </si>
  <si>
    <t>バーゼル条約事務局</t>
    <phoneticPr fontId="5"/>
  </si>
  <si>
    <t>-</t>
    <phoneticPr fontId="5"/>
  </si>
  <si>
    <t>バーゼル条約の実施・運営に係る事務局業務の実施</t>
    <phoneticPr fontId="5"/>
  </si>
  <si>
    <t>-</t>
    <phoneticPr fontId="5"/>
  </si>
  <si>
    <t>本条約において以下のPDCAを確保。
①計画段階（Plan）：締約国会議にて２か年事業計画及び予算案を審議，承認。
②実施段階（Do）：我が国義務的拠出金の支払，条約事務局による事業計画の実施。各種会議及び文書を通じた条約事務局の活動のモニタリング。
③評価段階（Check）：内部・外部監査報告書や締約国会議等における運営・活動の評価。
④フォローアップ（Act）：各種会議及び不定期のやり取りを通じた改善の申入れ。</t>
    <phoneticPr fontId="5"/>
  </si>
  <si>
    <t>41</t>
    <phoneticPr fontId="5"/>
  </si>
  <si>
    <t>31</t>
    <phoneticPr fontId="5"/>
  </si>
  <si>
    <t>56</t>
    <phoneticPr fontId="5"/>
  </si>
  <si>
    <t>216</t>
    <phoneticPr fontId="5"/>
  </si>
  <si>
    <t>211</t>
    <phoneticPr fontId="5"/>
  </si>
  <si>
    <t>212</t>
    <phoneticPr fontId="5"/>
  </si>
  <si>
    <t>254</t>
    <phoneticPr fontId="5"/>
  </si>
  <si>
    <t>260</t>
    <phoneticPr fontId="5"/>
  </si>
  <si>
    <t>295</t>
    <phoneticPr fontId="5"/>
  </si>
  <si>
    <t>日本再興戦略に掲げた国連関係機関の邦人職員数の目標（3.1%)に基づく（事務局は３７名の専門職以上の職員から構成されるため、目標値は１名）。（なお幹部職員については、枠が少ないため、目標設定は困難。）</t>
    <rPh sb="0" eb="2">
      <t>ニホン</t>
    </rPh>
    <rPh sb="2" eb="4">
      <t>サイコウ</t>
    </rPh>
    <rPh sb="4" eb="6">
      <t>センリャク</t>
    </rPh>
    <rPh sb="7" eb="8">
      <t>カカ</t>
    </rPh>
    <rPh sb="10" eb="12">
      <t>コクレン</t>
    </rPh>
    <rPh sb="12" eb="14">
      <t>カンケイ</t>
    </rPh>
    <rPh sb="14" eb="16">
      <t>キカン</t>
    </rPh>
    <rPh sb="17" eb="19">
      <t>ホウジン</t>
    </rPh>
    <rPh sb="19" eb="21">
      <t>ショクイン</t>
    </rPh>
    <rPh sb="21" eb="22">
      <t>スウ</t>
    </rPh>
    <rPh sb="23" eb="25">
      <t>モクヒョウ</t>
    </rPh>
    <rPh sb="32" eb="33">
      <t>モト</t>
    </rPh>
    <rPh sb="36" eb="39">
      <t>ジムキョク</t>
    </rPh>
    <rPh sb="42" eb="43">
      <t>メイ</t>
    </rPh>
    <rPh sb="44" eb="46">
      <t>センモン</t>
    </rPh>
    <rPh sb="46" eb="47">
      <t>ショク</t>
    </rPh>
    <rPh sb="47" eb="49">
      <t>イジョウ</t>
    </rPh>
    <rPh sb="50" eb="52">
      <t>ショクイン</t>
    </rPh>
    <rPh sb="54" eb="56">
      <t>コウセイ</t>
    </rPh>
    <rPh sb="62" eb="64">
      <t>モクヒョウ</t>
    </rPh>
    <rPh sb="64" eb="65">
      <t>チ</t>
    </rPh>
    <rPh sb="67" eb="68">
      <t>メイ</t>
    </rPh>
    <rPh sb="73" eb="75">
      <t>カンブ</t>
    </rPh>
    <rPh sb="75" eb="77">
      <t>ショクイン</t>
    </rPh>
    <rPh sb="83" eb="84">
      <t>ワク</t>
    </rPh>
    <rPh sb="85" eb="86">
      <t>スク</t>
    </rPh>
    <rPh sb="91" eb="93">
      <t>モクヒョウ</t>
    </rPh>
    <rPh sb="93" eb="95">
      <t>セッテイ</t>
    </rPh>
    <rPh sb="96" eb="98">
      <t>コンナン</t>
    </rPh>
    <phoneticPr fontId="5"/>
  </si>
  <si>
    <t>事務局に一定割合の邦人職員（専門職以上）を確保する。</t>
    <rPh sb="0" eb="2">
      <t>ジム</t>
    </rPh>
    <rPh sb="2" eb="3">
      <t>キョク</t>
    </rPh>
    <rPh sb="4" eb="6">
      <t>イッテイ</t>
    </rPh>
    <rPh sb="6" eb="8">
      <t>ワリアイ</t>
    </rPh>
    <rPh sb="9" eb="11">
      <t>ホウジン</t>
    </rPh>
    <rPh sb="11" eb="13">
      <t>ショクイン</t>
    </rPh>
    <rPh sb="14" eb="16">
      <t>センモン</t>
    </rPh>
    <rPh sb="16" eb="17">
      <t>ショク</t>
    </rPh>
    <rPh sb="17" eb="19">
      <t>イジョウ</t>
    </rPh>
    <rPh sb="21" eb="23">
      <t>カクホ</t>
    </rPh>
    <phoneticPr fontId="5"/>
  </si>
  <si>
    <t>-</t>
    <phoneticPr fontId="5"/>
  </si>
  <si>
    <t>-</t>
    <phoneticPr fontId="5"/>
  </si>
  <si>
    <t>-</t>
    <phoneticPr fontId="5"/>
  </si>
  <si>
    <t>-</t>
    <phoneticPr fontId="5"/>
  </si>
  <si>
    <t>バーゼル条約第14回締約国会議・会議文書(決議数はDecision、作業数はWorking Document数）。中間目標はバーゼル条約第12回Open ended working groupにおけるWorking Document等</t>
    <rPh sb="4" eb="6">
      <t>ジョウヤク</t>
    </rPh>
    <rPh sb="6" eb="7">
      <t>ダイ</t>
    </rPh>
    <rPh sb="9" eb="10">
      <t>カイ</t>
    </rPh>
    <rPh sb="10" eb="12">
      <t>テイヤク</t>
    </rPh>
    <rPh sb="12" eb="13">
      <t>コク</t>
    </rPh>
    <rPh sb="13" eb="15">
      <t>カイギ</t>
    </rPh>
    <rPh sb="16" eb="18">
      <t>カイギ</t>
    </rPh>
    <rPh sb="18" eb="20">
      <t>ブンショ</t>
    </rPh>
    <rPh sb="21" eb="23">
      <t>ケツギ</t>
    </rPh>
    <rPh sb="23" eb="24">
      <t>スウ</t>
    </rPh>
    <rPh sb="34" eb="36">
      <t>サギョウ</t>
    </rPh>
    <rPh sb="36" eb="37">
      <t>スウ</t>
    </rPh>
    <rPh sb="54" eb="55">
      <t>スウ</t>
    </rPh>
    <rPh sb="57" eb="59">
      <t>チュウカン</t>
    </rPh>
    <rPh sb="59" eb="61">
      <t>モクヒョウ</t>
    </rPh>
    <rPh sb="66" eb="68">
      <t>ジョウヤク</t>
    </rPh>
    <rPh sb="68" eb="69">
      <t>ダイ</t>
    </rPh>
    <rPh sb="71" eb="72">
      <t>カイ</t>
    </rPh>
    <rPh sb="116" eb="117">
      <t>トウ</t>
    </rPh>
    <phoneticPr fontId="5"/>
  </si>
  <si>
    <t>拠出金/提案（文書）数
（事務局の実施する活動は何らかの報告書や文書等により、公表あるいは採択されることから、右公表あるいは採択される文書＝作業の一つ当たりにつき要する我が国拠出を算出する。OEWGのDecision、COPのWorking Document及びInformation Document、及びDecisionが対象）　　　　　　　　</t>
    <rPh sb="0" eb="2">
      <t>キョシュツ</t>
    </rPh>
    <rPh sb="2" eb="3">
      <t>キン</t>
    </rPh>
    <rPh sb="4" eb="6">
      <t>テイアン</t>
    </rPh>
    <rPh sb="7" eb="9">
      <t>ブンショ</t>
    </rPh>
    <rPh sb="10" eb="11">
      <t>スウ</t>
    </rPh>
    <rPh sb="13" eb="16">
      <t>ジムキョク</t>
    </rPh>
    <rPh sb="17" eb="19">
      <t>ジッシ</t>
    </rPh>
    <rPh sb="21" eb="23">
      <t>カツドウ</t>
    </rPh>
    <rPh sb="24" eb="25">
      <t>ナン</t>
    </rPh>
    <rPh sb="28" eb="31">
      <t>ホウコクショ</t>
    </rPh>
    <rPh sb="32" eb="34">
      <t>ブンショ</t>
    </rPh>
    <rPh sb="34" eb="35">
      <t>トウ</t>
    </rPh>
    <rPh sb="39" eb="41">
      <t>コウヒョウ</t>
    </rPh>
    <rPh sb="45" eb="47">
      <t>サイタク</t>
    </rPh>
    <rPh sb="55" eb="56">
      <t>ミギ</t>
    </rPh>
    <rPh sb="56" eb="58">
      <t>コウヒョウ</t>
    </rPh>
    <rPh sb="62" eb="64">
      <t>サイタク</t>
    </rPh>
    <rPh sb="67" eb="69">
      <t>ブンショ</t>
    </rPh>
    <rPh sb="70" eb="72">
      <t>サギョウ</t>
    </rPh>
    <rPh sb="73" eb="74">
      <t>ヒト</t>
    </rPh>
    <rPh sb="75" eb="76">
      <t>ア</t>
    </rPh>
    <rPh sb="81" eb="82">
      <t>ヨウ</t>
    </rPh>
    <rPh sb="84" eb="85">
      <t>ワ</t>
    </rPh>
    <rPh sb="86" eb="87">
      <t>クニ</t>
    </rPh>
    <rPh sb="87" eb="89">
      <t>キョシュツ</t>
    </rPh>
    <rPh sb="90" eb="92">
      <t>サンシュツ</t>
    </rPh>
    <rPh sb="129" eb="130">
      <t>オヨ</t>
    </rPh>
    <rPh sb="152" eb="153">
      <t>オヨ</t>
    </rPh>
    <rPh sb="163" eb="165">
      <t>タイショウ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</si>
</sst>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76200</xdr:colOff>
      <xdr:row>741</xdr:row>
      <xdr:rowOff>330200</xdr:rowOff>
    </xdr:from>
    <xdr:to>
      <xdr:col>38</xdr:col>
      <xdr:colOff>160806</xdr:colOff>
      <xdr:row>752</xdr:row>
      <xdr:rowOff>313952</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3390900" y="35325050"/>
          <a:ext cx="3767606" cy="3882652"/>
          <a:chOff x="3504430" y="40481250"/>
          <a:chExt cx="4148606" cy="3895352"/>
        </a:xfrm>
      </xdr:grpSpPr>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4114030" y="40481250"/>
            <a:ext cx="2094940" cy="54292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3956338" y="41186101"/>
            <a:ext cx="2437280" cy="74238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拠出金事務，予算案の承認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rot="5400000">
            <a:off x="4183941" y="42221089"/>
            <a:ext cx="660279" cy="1"/>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rot="16200000" flipV="1">
            <a:off x="5374566" y="42221089"/>
            <a:ext cx="660279" cy="1"/>
          </a:xfrm>
          <a:prstGeom prst="straightConnector1">
            <a:avLst/>
          </a:prstGeom>
          <a:noFill/>
          <a:ln w="9525" cap="flat" cmpd="sng" algn="ctr">
            <a:solidFill>
              <a:srgbClr val="4F81BD"/>
            </a:solidFill>
            <a:prstDash val="solid"/>
            <a:tailEnd type="arrow"/>
          </a:ln>
          <a:effectLst/>
        </xdr:spPr>
      </xdr:cxn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504430" y="42134367"/>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①拠出</a:t>
            </a: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073006" y="42028533"/>
            <a:ext cx="158003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②事業報告及び</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予算案の提出</a:t>
            </a: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4114030" y="42659301"/>
            <a:ext cx="2113990" cy="534708"/>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バーゼル条約事務局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3988088" y="43300650"/>
            <a:ext cx="2437280" cy="107595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事業報告及び予算案の作成，条約の実施・運営に係る業務の実施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c r="AP2" s="964"/>
      <c r="AQ2" s="964"/>
      <c r="AR2" s="78" t="str">
        <f>IF(OR(AO2="　", AO2=""), "", "-")</f>
        <v/>
      </c>
      <c r="AS2" s="965">
        <v>304</v>
      </c>
      <c r="AT2" s="965"/>
      <c r="AU2" s="965"/>
      <c r="AV2" s="51" t="str">
        <f>IF(AW2="", "", "-")</f>
        <v/>
      </c>
      <c r="AW2" s="910"/>
      <c r="AX2" s="910"/>
    </row>
    <row r="3" spans="1:50" ht="21" customHeight="1" thickBot="1">
      <c r="A3" s="866" t="s">
        <v>431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571</v>
      </c>
      <c r="AK3" s="868"/>
      <c r="AL3" s="868"/>
      <c r="AM3" s="868"/>
      <c r="AN3" s="868"/>
      <c r="AO3" s="868"/>
      <c r="AP3" s="868"/>
      <c r="AQ3" s="868"/>
      <c r="AR3" s="868"/>
      <c r="AS3" s="868"/>
      <c r="AT3" s="868"/>
      <c r="AU3" s="868"/>
      <c r="AV3" s="868"/>
      <c r="AW3" s="868"/>
      <c r="AX3" s="24" t="s">
        <v>65</v>
      </c>
    </row>
    <row r="4" spans="1:50" ht="24.75" customHeight="1">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8" t="s">
        <v>506</v>
      </c>
      <c r="H5" s="839"/>
      <c r="I5" s="839"/>
      <c r="J5" s="839"/>
      <c r="K5" s="839"/>
      <c r="L5" s="839"/>
      <c r="M5" s="840" t="s">
        <v>66</v>
      </c>
      <c r="N5" s="841"/>
      <c r="O5" s="841"/>
      <c r="P5" s="841"/>
      <c r="Q5" s="841"/>
      <c r="R5" s="842"/>
      <c r="S5" s="843" t="s">
        <v>70</v>
      </c>
      <c r="T5" s="839"/>
      <c r="U5" s="839"/>
      <c r="V5" s="839"/>
      <c r="W5" s="839"/>
      <c r="X5" s="844"/>
      <c r="Y5" s="698" t="s">
        <v>3</v>
      </c>
      <c r="Z5" s="546"/>
      <c r="AA5" s="546"/>
      <c r="AB5" s="546"/>
      <c r="AC5" s="546"/>
      <c r="AD5" s="547"/>
      <c r="AE5" s="699" t="s">
        <v>565</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566</v>
      </c>
      <c r="H7" s="502"/>
      <c r="I7" s="502"/>
      <c r="J7" s="502"/>
      <c r="K7" s="502"/>
      <c r="L7" s="502"/>
      <c r="M7" s="502"/>
      <c r="N7" s="502"/>
      <c r="O7" s="502"/>
      <c r="P7" s="502"/>
      <c r="Q7" s="502"/>
      <c r="R7" s="502"/>
      <c r="S7" s="502"/>
      <c r="T7" s="502"/>
      <c r="U7" s="502"/>
      <c r="V7" s="502"/>
      <c r="W7" s="502"/>
      <c r="X7" s="503"/>
      <c r="Y7" s="921" t="s">
        <v>395</v>
      </c>
      <c r="Z7" s="446"/>
      <c r="AA7" s="446"/>
      <c r="AB7" s="446"/>
      <c r="AC7" s="446"/>
      <c r="AD7" s="922"/>
      <c r="AE7" s="911" t="s">
        <v>567</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8" t="s">
        <v>259</v>
      </c>
      <c r="B8" s="499"/>
      <c r="C8" s="499"/>
      <c r="D8" s="499"/>
      <c r="E8" s="499"/>
      <c r="F8" s="500"/>
      <c r="G8" s="932" t="str">
        <f>入力規則等!A27</f>
        <v>ＯＤＡ</v>
      </c>
      <c r="H8" s="720"/>
      <c r="I8" s="720"/>
      <c r="J8" s="720"/>
      <c r="K8" s="720"/>
      <c r="L8" s="720"/>
      <c r="M8" s="720"/>
      <c r="N8" s="720"/>
      <c r="O8" s="720"/>
      <c r="P8" s="720"/>
      <c r="Q8" s="720"/>
      <c r="R8" s="720"/>
      <c r="S8" s="720"/>
      <c r="T8" s="720"/>
      <c r="U8" s="720"/>
      <c r="V8" s="720"/>
      <c r="W8" s="720"/>
      <c r="X8" s="933"/>
      <c r="Y8" s="845" t="s">
        <v>260</v>
      </c>
      <c r="Z8" s="846"/>
      <c r="AA8" s="846"/>
      <c r="AB8" s="846"/>
      <c r="AC8" s="846"/>
      <c r="AD8" s="847"/>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8" t="s">
        <v>23</v>
      </c>
      <c r="B9" s="849"/>
      <c r="C9" s="849"/>
      <c r="D9" s="849"/>
      <c r="E9" s="849"/>
      <c r="F9" s="849"/>
      <c r="G9" s="850" t="s">
        <v>569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60" t="s">
        <v>30</v>
      </c>
      <c r="B10" s="661"/>
      <c r="C10" s="661"/>
      <c r="D10" s="661"/>
      <c r="E10" s="661"/>
      <c r="F10" s="661"/>
      <c r="G10" s="754" t="s">
        <v>570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5" t="s">
        <v>24</v>
      </c>
      <c r="B12" s="976"/>
      <c r="C12" s="976"/>
      <c r="D12" s="976"/>
      <c r="E12" s="976"/>
      <c r="F12" s="977"/>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v>69</v>
      </c>
      <c r="Q13" s="658"/>
      <c r="R13" s="658"/>
      <c r="S13" s="658"/>
      <c r="T13" s="658"/>
      <c r="U13" s="658"/>
      <c r="V13" s="659"/>
      <c r="W13" s="657">
        <v>65</v>
      </c>
      <c r="X13" s="658"/>
      <c r="Y13" s="658"/>
      <c r="Z13" s="658"/>
      <c r="AA13" s="658"/>
      <c r="AB13" s="658"/>
      <c r="AC13" s="659"/>
      <c r="AD13" s="657">
        <v>64</v>
      </c>
      <c r="AE13" s="658"/>
      <c r="AF13" s="658"/>
      <c r="AG13" s="658"/>
      <c r="AH13" s="658"/>
      <c r="AI13" s="658"/>
      <c r="AJ13" s="659"/>
      <c r="AK13" s="657">
        <v>57</v>
      </c>
      <c r="AL13" s="658"/>
      <c r="AM13" s="658"/>
      <c r="AN13" s="658"/>
      <c r="AO13" s="658"/>
      <c r="AP13" s="658"/>
      <c r="AQ13" s="659"/>
      <c r="AR13" s="918"/>
      <c r="AS13" s="919"/>
      <c r="AT13" s="919"/>
      <c r="AU13" s="919"/>
      <c r="AV13" s="919"/>
      <c r="AW13" s="919"/>
      <c r="AX13" s="920"/>
    </row>
    <row r="14" spans="1:50" ht="21" customHeight="1">
      <c r="A14" s="614"/>
      <c r="B14" s="615"/>
      <c r="C14" s="615"/>
      <c r="D14" s="615"/>
      <c r="E14" s="615"/>
      <c r="F14" s="616"/>
      <c r="G14" s="725"/>
      <c r="H14" s="726"/>
      <c r="I14" s="711" t="s">
        <v>8</v>
      </c>
      <c r="J14" s="762"/>
      <c r="K14" s="762"/>
      <c r="L14" s="762"/>
      <c r="M14" s="762"/>
      <c r="N14" s="762"/>
      <c r="O14" s="763"/>
      <c r="P14" s="657" t="s">
        <v>623</v>
      </c>
      <c r="Q14" s="658"/>
      <c r="R14" s="658"/>
      <c r="S14" s="658"/>
      <c r="T14" s="658"/>
      <c r="U14" s="658"/>
      <c r="V14" s="659"/>
      <c r="W14" s="657" t="s">
        <v>623</v>
      </c>
      <c r="X14" s="658"/>
      <c r="Y14" s="658"/>
      <c r="Z14" s="658"/>
      <c r="AA14" s="658"/>
      <c r="AB14" s="658"/>
      <c r="AC14" s="659"/>
      <c r="AD14" s="657" t="s">
        <v>623</v>
      </c>
      <c r="AE14" s="658"/>
      <c r="AF14" s="658"/>
      <c r="AG14" s="658"/>
      <c r="AH14" s="658"/>
      <c r="AI14" s="658"/>
      <c r="AJ14" s="659"/>
      <c r="AK14" s="657" t="s">
        <v>623</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623</v>
      </c>
      <c r="Q15" s="658"/>
      <c r="R15" s="658"/>
      <c r="S15" s="658"/>
      <c r="T15" s="658"/>
      <c r="U15" s="658"/>
      <c r="V15" s="659"/>
      <c r="W15" s="657" t="s">
        <v>623</v>
      </c>
      <c r="X15" s="658"/>
      <c r="Y15" s="658"/>
      <c r="Z15" s="658"/>
      <c r="AA15" s="658"/>
      <c r="AB15" s="658"/>
      <c r="AC15" s="659"/>
      <c r="AD15" s="657" t="s">
        <v>623</v>
      </c>
      <c r="AE15" s="658"/>
      <c r="AF15" s="658"/>
      <c r="AG15" s="658"/>
      <c r="AH15" s="658"/>
      <c r="AI15" s="658"/>
      <c r="AJ15" s="659"/>
      <c r="AK15" s="657" t="s">
        <v>623</v>
      </c>
      <c r="AL15" s="658"/>
      <c r="AM15" s="658"/>
      <c r="AN15" s="658"/>
      <c r="AO15" s="658"/>
      <c r="AP15" s="658"/>
      <c r="AQ15" s="659"/>
      <c r="AR15" s="657" t="s">
        <v>623</v>
      </c>
      <c r="AS15" s="658"/>
      <c r="AT15" s="658"/>
      <c r="AU15" s="658"/>
      <c r="AV15" s="658"/>
      <c r="AW15" s="658"/>
      <c r="AX15" s="659"/>
    </row>
    <row r="16" spans="1:50" ht="21" customHeight="1">
      <c r="A16" s="614"/>
      <c r="B16" s="615"/>
      <c r="C16" s="615"/>
      <c r="D16" s="615"/>
      <c r="E16" s="615"/>
      <c r="F16" s="616"/>
      <c r="G16" s="725"/>
      <c r="H16" s="726"/>
      <c r="I16" s="711" t="s">
        <v>52</v>
      </c>
      <c r="J16" s="712"/>
      <c r="K16" s="712"/>
      <c r="L16" s="712"/>
      <c r="M16" s="712"/>
      <c r="N16" s="712"/>
      <c r="O16" s="713"/>
      <c r="P16" s="657" t="s">
        <v>623</v>
      </c>
      <c r="Q16" s="658"/>
      <c r="R16" s="658"/>
      <c r="S16" s="658"/>
      <c r="T16" s="658"/>
      <c r="U16" s="658"/>
      <c r="V16" s="659"/>
      <c r="W16" s="657" t="s">
        <v>623</v>
      </c>
      <c r="X16" s="658"/>
      <c r="Y16" s="658"/>
      <c r="Z16" s="658"/>
      <c r="AA16" s="658"/>
      <c r="AB16" s="658"/>
      <c r="AC16" s="659"/>
      <c r="AD16" s="657" t="s">
        <v>623</v>
      </c>
      <c r="AE16" s="658"/>
      <c r="AF16" s="658"/>
      <c r="AG16" s="658"/>
      <c r="AH16" s="658"/>
      <c r="AI16" s="658"/>
      <c r="AJ16" s="659"/>
      <c r="AK16" s="657" t="s">
        <v>623</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623</v>
      </c>
      <c r="Q17" s="658"/>
      <c r="R17" s="658"/>
      <c r="S17" s="658"/>
      <c r="T17" s="658"/>
      <c r="U17" s="658"/>
      <c r="V17" s="659"/>
      <c r="W17" s="657" t="s">
        <v>623</v>
      </c>
      <c r="X17" s="658"/>
      <c r="Y17" s="658"/>
      <c r="Z17" s="658"/>
      <c r="AA17" s="658"/>
      <c r="AB17" s="658"/>
      <c r="AC17" s="659"/>
      <c r="AD17" s="657" t="s">
        <v>623</v>
      </c>
      <c r="AE17" s="658"/>
      <c r="AF17" s="658"/>
      <c r="AG17" s="658"/>
      <c r="AH17" s="658"/>
      <c r="AI17" s="658"/>
      <c r="AJ17" s="659"/>
      <c r="AK17" s="657" t="s">
        <v>623</v>
      </c>
      <c r="AL17" s="658"/>
      <c r="AM17" s="658"/>
      <c r="AN17" s="658"/>
      <c r="AO17" s="658"/>
      <c r="AP17" s="658"/>
      <c r="AQ17" s="659"/>
      <c r="AR17" s="916"/>
      <c r="AS17" s="916"/>
      <c r="AT17" s="916"/>
      <c r="AU17" s="916"/>
      <c r="AV17" s="916"/>
      <c r="AW17" s="916"/>
      <c r="AX17" s="917"/>
    </row>
    <row r="18" spans="1:50" ht="24.75" customHeight="1">
      <c r="A18" s="614"/>
      <c r="B18" s="615"/>
      <c r="C18" s="615"/>
      <c r="D18" s="615"/>
      <c r="E18" s="615"/>
      <c r="F18" s="616"/>
      <c r="G18" s="727"/>
      <c r="H18" s="728"/>
      <c r="I18" s="716" t="s">
        <v>20</v>
      </c>
      <c r="J18" s="717"/>
      <c r="K18" s="717"/>
      <c r="L18" s="717"/>
      <c r="M18" s="717"/>
      <c r="N18" s="717"/>
      <c r="O18" s="718"/>
      <c r="P18" s="877">
        <f>SUM(P13:V17)</f>
        <v>69</v>
      </c>
      <c r="Q18" s="878"/>
      <c r="R18" s="878"/>
      <c r="S18" s="878"/>
      <c r="T18" s="878"/>
      <c r="U18" s="878"/>
      <c r="V18" s="879"/>
      <c r="W18" s="877">
        <f>SUM(W13:AC17)</f>
        <v>65</v>
      </c>
      <c r="X18" s="878"/>
      <c r="Y18" s="878"/>
      <c r="Z18" s="878"/>
      <c r="AA18" s="878"/>
      <c r="AB18" s="878"/>
      <c r="AC18" s="879"/>
      <c r="AD18" s="877">
        <f>SUM(AD13:AJ17)</f>
        <v>64</v>
      </c>
      <c r="AE18" s="878"/>
      <c r="AF18" s="878"/>
      <c r="AG18" s="878"/>
      <c r="AH18" s="878"/>
      <c r="AI18" s="878"/>
      <c r="AJ18" s="879"/>
      <c r="AK18" s="877">
        <f>SUM(AK13:AQ17)</f>
        <v>57</v>
      </c>
      <c r="AL18" s="878"/>
      <c r="AM18" s="878"/>
      <c r="AN18" s="878"/>
      <c r="AO18" s="878"/>
      <c r="AP18" s="878"/>
      <c r="AQ18" s="879"/>
      <c r="AR18" s="877">
        <f>SUM(AR13:AX17)</f>
        <v>0</v>
      </c>
      <c r="AS18" s="878"/>
      <c r="AT18" s="878"/>
      <c r="AU18" s="878"/>
      <c r="AV18" s="878"/>
      <c r="AW18" s="878"/>
      <c r="AX18" s="880"/>
    </row>
    <row r="19" spans="1:50" ht="24.75" customHeight="1">
      <c r="A19" s="614"/>
      <c r="B19" s="615"/>
      <c r="C19" s="615"/>
      <c r="D19" s="615"/>
      <c r="E19" s="615"/>
      <c r="F19" s="616"/>
      <c r="G19" s="875" t="s">
        <v>9</v>
      </c>
      <c r="H19" s="876"/>
      <c r="I19" s="876"/>
      <c r="J19" s="876"/>
      <c r="K19" s="876"/>
      <c r="L19" s="876"/>
      <c r="M19" s="876"/>
      <c r="N19" s="876"/>
      <c r="O19" s="876"/>
      <c r="P19" s="657">
        <v>69</v>
      </c>
      <c r="Q19" s="658"/>
      <c r="R19" s="658"/>
      <c r="S19" s="658"/>
      <c r="T19" s="658"/>
      <c r="U19" s="658"/>
      <c r="V19" s="659"/>
      <c r="W19" s="657">
        <v>65</v>
      </c>
      <c r="X19" s="658"/>
      <c r="Y19" s="658"/>
      <c r="Z19" s="658"/>
      <c r="AA19" s="658"/>
      <c r="AB19" s="658"/>
      <c r="AC19" s="659"/>
      <c r="AD19" s="657"/>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5" t="s">
        <v>10</v>
      </c>
      <c r="H20" s="876"/>
      <c r="I20" s="876"/>
      <c r="J20" s="876"/>
      <c r="K20" s="876"/>
      <c r="L20" s="876"/>
      <c r="M20" s="876"/>
      <c r="N20" s="876"/>
      <c r="O20" s="876"/>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8"/>
      <c r="B21" s="849"/>
      <c r="C21" s="849"/>
      <c r="D21" s="849"/>
      <c r="E21" s="849"/>
      <c r="F21" s="978"/>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5" t="s">
        <v>434</v>
      </c>
      <c r="B22" s="946"/>
      <c r="C22" s="946"/>
      <c r="D22" s="946"/>
      <c r="E22" s="946"/>
      <c r="F22" s="947"/>
      <c r="G22" s="983" t="s">
        <v>337</v>
      </c>
      <c r="H22" s="220"/>
      <c r="I22" s="220"/>
      <c r="J22" s="220"/>
      <c r="K22" s="220"/>
      <c r="L22" s="220"/>
      <c r="M22" s="220"/>
      <c r="N22" s="220"/>
      <c r="O22" s="221"/>
      <c r="P22" s="934" t="s">
        <v>435</v>
      </c>
      <c r="Q22" s="220"/>
      <c r="R22" s="220"/>
      <c r="S22" s="220"/>
      <c r="T22" s="220"/>
      <c r="U22" s="220"/>
      <c r="V22" s="221"/>
      <c r="W22" s="934" t="s">
        <v>436</v>
      </c>
      <c r="X22" s="220"/>
      <c r="Y22" s="220"/>
      <c r="Z22" s="220"/>
      <c r="AA22" s="220"/>
      <c r="AB22" s="220"/>
      <c r="AC22" s="221"/>
      <c r="AD22" s="934" t="s">
        <v>336</v>
      </c>
      <c r="AE22" s="220"/>
      <c r="AF22" s="220"/>
      <c r="AG22" s="220"/>
      <c r="AH22" s="220"/>
      <c r="AI22" s="220"/>
      <c r="AJ22" s="220"/>
      <c r="AK22" s="220"/>
      <c r="AL22" s="220"/>
      <c r="AM22" s="220"/>
      <c r="AN22" s="220"/>
      <c r="AO22" s="220"/>
      <c r="AP22" s="220"/>
      <c r="AQ22" s="220"/>
      <c r="AR22" s="220"/>
      <c r="AS22" s="220"/>
      <c r="AT22" s="220"/>
      <c r="AU22" s="220"/>
      <c r="AV22" s="220"/>
      <c r="AW22" s="220"/>
      <c r="AX22" s="954"/>
    </row>
    <row r="23" spans="1:50" ht="25.5" customHeight="1">
      <c r="A23" s="948"/>
      <c r="B23" s="949"/>
      <c r="C23" s="949"/>
      <c r="D23" s="949"/>
      <c r="E23" s="949"/>
      <c r="F23" s="950"/>
      <c r="G23" s="984" t="s">
        <v>573</v>
      </c>
      <c r="H23" s="985"/>
      <c r="I23" s="985"/>
      <c r="J23" s="985"/>
      <c r="K23" s="985"/>
      <c r="L23" s="985"/>
      <c r="M23" s="985"/>
      <c r="N23" s="985"/>
      <c r="O23" s="986"/>
      <c r="P23" s="918">
        <v>57</v>
      </c>
      <c r="Q23" s="919"/>
      <c r="R23" s="919"/>
      <c r="S23" s="919"/>
      <c r="T23" s="919"/>
      <c r="U23" s="919"/>
      <c r="V23" s="935"/>
      <c r="W23" s="918">
        <v>57</v>
      </c>
      <c r="X23" s="919"/>
      <c r="Y23" s="919"/>
      <c r="Z23" s="919"/>
      <c r="AA23" s="919"/>
      <c r="AB23" s="919"/>
      <c r="AC23" s="935"/>
      <c r="AD23" s="955"/>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c r="A24" s="948"/>
      <c r="B24" s="949"/>
      <c r="C24" s="949"/>
      <c r="D24" s="949"/>
      <c r="E24" s="949"/>
      <c r="F24" s="950"/>
      <c r="G24" s="936"/>
      <c r="H24" s="937"/>
      <c r="I24" s="937"/>
      <c r="J24" s="937"/>
      <c r="K24" s="937"/>
      <c r="L24" s="937"/>
      <c r="M24" s="937"/>
      <c r="N24" s="937"/>
      <c r="O24" s="938"/>
      <c r="P24" s="657"/>
      <c r="Q24" s="658"/>
      <c r="R24" s="658"/>
      <c r="S24" s="658"/>
      <c r="T24" s="658"/>
      <c r="U24" s="658"/>
      <c r="V24" s="659"/>
      <c r="W24" s="657"/>
      <c r="X24" s="658"/>
      <c r="Y24" s="658"/>
      <c r="Z24" s="658"/>
      <c r="AA24" s="658"/>
      <c r="AB24" s="658"/>
      <c r="AC24" s="659"/>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c r="A25" s="948"/>
      <c r="B25" s="949"/>
      <c r="C25" s="949"/>
      <c r="D25" s="949"/>
      <c r="E25" s="949"/>
      <c r="F25" s="950"/>
      <c r="G25" s="936"/>
      <c r="H25" s="937"/>
      <c r="I25" s="937"/>
      <c r="J25" s="937"/>
      <c r="K25" s="937"/>
      <c r="L25" s="937"/>
      <c r="M25" s="937"/>
      <c r="N25" s="937"/>
      <c r="O25" s="938"/>
      <c r="P25" s="657"/>
      <c r="Q25" s="658"/>
      <c r="R25" s="658"/>
      <c r="S25" s="658"/>
      <c r="T25" s="658"/>
      <c r="U25" s="658"/>
      <c r="V25" s="659"/>
      <c r="W25" s="657"/>
      <c r="X25" s="658"/>
      <c r="Y25" s="658"/>
      <c r="Z25" s="658"/>
      <c r="AA25" s="658"/>
      <c r="AB25" s="658"/>
      <c r="AC25" s="659"/>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c r="A26" s="948"/>
      <c r="B26" s="949"/>
      <c r="C26" s="949"/>
      <c r="D26" s="949"/>
      <c r="E26" s="949"/>
      <c r="F26" s="950"/>
      <c r="G26" s="936"/>
      <c r="H26" s="937"/>
      <c r="I26" s="937"/>
      <c r="J26" s="937"/>
      <c r="K26" s="937"/>
      <c r="L26" s="937"/>
      <c r="M26" s="937"/>
      <c r="N26" s="937"/>
      <c r="O26" s="938"/>
      <c r="P26" s="657"/>
      <c r="Q26" s="658"/>
      <c r="R26" s="658"/>
      <c r="S26" s="658"/>
      <c r="T26" s="658"/>
      <c r="U26" s="658"/>
      <c r="V26" s="659"/>
      <c r="W26" s="657"/>
      <c r="X26" s="658"/>
      <c r="Y26" s="658"/>
      <c r="Z26" s="658"/>
      <c r="AA26" s="658"/>
      <c r="AB26" s="658"/>
      <c r="AC26" s="659"/>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c r="A27" s="948"/>
      <c r="B27" s="949"/>
      <c r="C27" s="949"/>
      <c r="D27" s="949"/>
      <c r="E27" s="949"/>
      <c r="F27" s="950"/>
      <c r="G27" s="936"/>
      <c r="H27" s="937"/>
      <c r="I27" s="937"/>
      <c r="J27" s="937"/>
      <c r="K27" s="937"/>
      <c r="L27" s="937"/>
      <c r="M27" s="937"/>
      <c r="N27" s="937"/>
      <c r="O27" s="938"/>
      <c r="P27" s="657"/>
      <c r="Q27" s="658"/>
      <c r="R27" s="658"/>
      <c r="S27" s="658"/>
      <c r="T27" s="658"/>
      <c r="U27" s="658"/>
      <c r="V27" s="659"/>
      <c r="W27" s="657"/>
      <c r="X27" s="658"/>
      <c r="Y27" s="658"/>
      <c r="Z27" s="658"/>
      <c r="AA27" s="658"/>
      <c r="AB27" s="658"/>
      <c r="AC27" s="659"/>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c r="A28" s="948"/>
      <c r="B28" s="949"/>
      <c r="C28" s="949"/>
      <c r="D28" s="949"/>
      <c r="E28" s="949"/>
      <c r="F28" s="950"/>
      <c r="G28" s="939" t="s">
        <v>341</v>
      </c>
      <c r="H28" s="940"/>
      <c r="I28" s="940"/>
      <c r="J28" s="940"/>
      <c r="K28" s="940"/>
      <c r="L28" s="940"/>
      <c r="M28" s="940"/>
      <c r="N28" s="940"/>
      <c r="O28" s="941"/>
      <c r="P28" s="877">
        <f>P29-SUM(P23:P27)</f>
        <v>0</v>
      </c>
      <c r="Q28" s="878"/>
      <c r="R28" s="878"/>
      <c r="S28" s="878"/>
      <c r="T28" s="878"/>
      <c r="U28" s="878"/>
      <c r="V28" s="879"/>
      <c r="W28" s="877">
        <f>W29-SUM(W23:W27)</f>
        <v>-57</v>
      </c>
      <c r="X28" s="878"/>
      <c r="Y28" s="878"/>
      <c r="Z28" s="878"/>
      <c r="AA28" s="878"/>
      <c r="AB28" s="878"/>
      <c r="AC28" s="879"/>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c r="A29" s="951"/>
      <c r="B29" s="952"/>
      <c r="C29" s="952"/>
      <c r="D29" s="952"/>
      <c r="E29" s="952"/>
      <c r="F29" s="953"/>
      <c r="G29" s="942" t="s">
        <v>338</v>
      </c>
      <c r="H29" s="943"/>
      <c r="I29" s="943"/>
      <c r="J29" s="943"/>
      <c r="K29" s="943"/>
      <c r="L29" s="943"/>
      <c r="M29" s="943"/>
      <c r="N29" s="943"/>
      <c r="O29" s="944"/>
      <c r="P29" s="657">
        <f>AK13</f>
        <v>57</v>
      </c>
      <c r="Q29" s="658"/>
      <c r="R29" s="658"/>
      <c r="S29" s="658"/>
      <c r="T29" s="658"/>
      <c r="U29" s="658"/>
      <c r="V29" s="659"/>
      <c r="W29" s="966">
        <f>AR13</f>
        <v>0</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c r="A30" s="860" t="s">
        <v>353</v>
      </c>
      <c r="B30" s="861"/>
      <c r="C30" s="861"/>
      <c r="D30" s="861"/>
      <c r="E30" s="861"/>
      <c r="F30" s="862"/>
      <c r="G30" s="773" t="s">
        <v>146</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398</v>
      </c>
      <c r="AF30" s="858"/>
      <c r="AG30" s="858"/>
      <c r="AH30" s="859"/>
      <c r="AI30" s="857" t="s">
        <v>420</v>
      </c>
      <c r="AJ30" s="858"/>
      <c r="AK30" s="858"/>
      <c r="AL30" s="859"/>
      <c r="AM30" s="914" t="s">
        <v>425</v>
      </c>
      <c r="AN30" s="914"/>
      <c r="AO30" s="914"/>
      <c r="AP30" s="857"/>
      <c r="AQ30" s="767" t="s">
        <v>235</v>
      </c>
      <c r="AR30" s="768"/>
      <c r="AS30" s="768"/>
      <c r="AT30" s="769"/>
      <c r="AU30" s="774" t="s">
        <v>134</v>
      </c>
      <c r="AV30" s="774"/>
      <c r="AW30" s="774"/>
      <c r="AX30" s="915"/>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624</v>
      </c>
      <c r="AV31" s="198"/>
      <c r="AW31" s="398" t="s">
        <v>181</v>
      </c>
      <c r="AX31" s="399"/>
    </row>
    <row r="32" spans="1:50" ht="23.25" customHeight="1">
      <c r="A32" s="403"/>
      <c r="B32" s="401"/>
      <c r="C32" s="401"/>
      <c r="D32" s="401"/>
      <c r="E32" s="401"/>
      <c r="F32" s="402"/>
      <c r="G32" s="564" t="s">
        <v>574</v>
      </c>
      <c r="H32" s="565"/>
      <c r="I32" s="565"/>
      <c r="J32" s="565"/>
      <c r="K32" s="565"/>
      <c r="L32" s="565"/>
      <c r="M32" s="565"/>
      <c r="N32" s="565"/>
      <c r="O32" s="566"/>
      <c r="P32" s="104" t="s">
        <v>575</v>
      </c>
      <c r="Q32" s="104"/>
      <c r="R32" s="104"/>
      <c r="S32" s="104"/>
      <c r="T32" s="104"/>
      <c r="U32" s="104"/>
      <c r="V32" s="104"/>
      <c r="W32" s="104"/>
      <c r="X32" s="105"/>
      <c r="Y32" s="474" t="s">
        <v>12</v>
      </c>
      <c r="Z32" s="534"/>
      <c r="AA32" s="535"/>
      <c r="AB32" s="464" t="s">
        <v>576</v>
      </c>
      <c r="AC32" s="464"/>
      <c r="AD32" s="464"/>
      <c r="AE32" s="216">
        <v>24</v>
      </c>
      <c r="AF32" s="217"/>
      <c r="AG32" s="217"/>
      <c r="AH32" s="217"/>
      <c r="AI32" s="216" t="s">
        <v>578</v>
      </c>
      <c r="AJ32" s="217"/>
      <c r="AK32" s="217"/>
      <c r="AL32" s="217"/>
      <c r="AM32" s="216">
        <v>29</v>
      </c>
      <c r="AN32" s="217"/>
      <c r="AO32" s="217"/>
      <c r="AP32" s="217"/>
      <c r="AQ32" s="340" t="s">
        <v>623</v>
      </c>
      <c r="AR32" s="206"/>
      <c r="AS32" s="206"/>
      <c r="AT32" s="341"/>
      <c r="AU32" s="217" t="s">
        <v>624</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577</v>
      </c>
      <c r="AC33" s="526"/>
      <c r="AD33" s="526"/>
      <c r="AE33" s="216">
        <v>27</v>
      </c>
      <c r="AF33" s="217"/>
      <c r="AG33" s="217"/>
      <c r="AH33" s="217"/>
      <c r="AI33" s="216" t="s">
        <v>578</v>
      </c>
      <c r="AJ33" s="217"/>
      <c r="AK33" s="217"/>
      <c r="AL33" s="217"/>
      <c r="AM33" s="216">
        <v>28</v>
      </c>
      <c r="AN33" s="217"/>
      <c r="AO33" s="217"/>
      <c r="AP33" s="217"/>
      <c r="AQ33" s="340">
        <v>16</v>
      </c>
      <c r="AR33" s="206"/>
      <c r="AS33" s="206"/>
      <c r="AT33" s="341"/>
      <c r="AU33" s="217" t="s">
        <v>624</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88.9</v>
      </c>
      <c r="AF34" s="217"/>
      <c r="AG34" s="217"/>
      <c r="AH34" s="217"/>
      <c r="AI34" s="216" t="s">
        <v>578</v>
      </c>
      <c r="AJ34" s="217"/>
      <c r="AK34" s="217"/>
      <c r="AL34" s="217"/>
      <c r="AM34" s="216">
        <v>103.5</v>
      </c>
      <c r="AN34" s="217"/>
      <c r="AO34" s="217"/>
      <c r="AP34" s="217"/>
      <c r="AQ34" s="340" t="s">
        <v>623</v>
      </c>
      <c r="AR34" s="206"/>
      <c r="AS34" s="206"/>
      <c r="AT34" s="341"/>
      <c r="AU34" s="217" t="s">
        <v>625</v>
      </c>
      <c r="AV34" s="217"/>
      <c r="AW34" s="217"/>
      <c r="AX34" s="219"/>
    </row>
    <row r="35" spans="1:50" ht="23.25" customHeight="1">
      <c r="A35" s="224" t="s">
        <v>386</v>
      </c>
      <c r="B35" s="225"/>
      <c r="C35" s="225"/>
      <c r="D35" s="225"/>
      <c r="E35" s="225"/>
      <c r="F35" s="226"/>
      <c r="G35" s="230" t="s">
        <v>627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09"/>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2</v>
      </c>
      <c r="AR38" s="199"/>
      <c r="AS38" s="132" t="s">
        <v>236</v>
      </c>
      <c r="AT38" s="133"/>
      <c r="AU38" s="198" t="s">
        <v>624</v>
      </c>
      <c r="AV38" s="198"/>
      <c r="AW38" s="398" t="s">
        <v>181</v>
      </c>
      <c r="AX38" s="399"/>
    </row>
    <row r="39" spans="1:50" ht="23.25" customHeight="1">
      <c r="A39" s="403"/>
      <c r="B39" s="401"/>
      <c r="C39" s="401"/>
      <c r="D39" s="401"/>
      <c r="E39" s="401"/>
      <c r="F39" s="402"/>
      <c r="G39" s="564" t="s">
        <v>622</v>
      </c>
      <c r="H39" s="565"/>
      <c r="I39" s="565"/>
      <c r="J39" s="565"/>
      <c r="K39" s="565"/>
      <c r="L39" s="565"/>
      <c r="M39" s="565"/>
      <c r="N39" s="565"/>
      <c r="O39" s="566"/>
      <c r="P39" s="104" t="s">
        <v>621</v>
      </c>
      <c r="Q39" s="104"/>
      <c r="R39" s="104"/>
      <c r="S39" s="104"/>
      <c r="T39" s="104"/>
      <c r="U39" s="104"/>
      <c r="V39" s="104"/>
      <c r="W39" s="104"/>
      <c r="X39" s="105"/>
      <c r="Y39" s="474" t="s">
        <v>12</v>
      </c>
      <c r="Z39" s="534"/>
      <c r="AA39" s="535"/>
      <c r="AB39" s="464"/>
      <c r="AC39" s="464"/>
      <c r="AD39" s="464"/>
      <c r="AE39" s="216">
        <v>1</v>
      </c>
      <c r="AF39" s="217"/>
      <c r="AG39" s="217"/>
      <c r="AH39" s="217"/>
      <c r="AI39" s="216">
        <v>2</v>
      </c>
      <c r="AJ39" s="217"/>
      <c r="AK39" s="217"/>
      <c r="AL39" s="217"/>
      <c r="AM39" s="216">
        <v>3</v>
      </c>
      <c r="AN39" s="217"/>
      <c r="AO39" s="217"/>
      <c r="AP39" s="217"/>
      <c r="AQ39" s="340" t="s">
        <v>623</v>
      </c>
      <c r="AR39" s="206"/>
      <c r="AS39" s="206"/>
      <c r="AT39" s="341"/>
      <c r="AU39" s="217" t="s">
        <v>626</v>
      </c>
      <c r="AV39" s="217"/>
      <c r="AW39" s="217"/>
      <c r="AX39" s="219"/>
    </row>
    <row r="40" spans="1:50" ht="23.25"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v>1</v>
      </c>
      <c r="AF40" s="217"/>
      <c r="AG40" s="217"/>
      <c r="AH40" s="217"/>
      <c r="AI40" s="216">
        <v>1</v>
      </c>
      <c r="AJ40" s="217"/>
      <c r="AK40" s="217"/>
      <c r="AL40" s="217"/>
      <c r="AM40" s="216">
        <v>1</v>
      </c>
      <c r="AN40" s="217"/>
      <c r="AO40" s="217"/>
      <c r="AP40" s="217"/>
      <c r="AQ40" s="340">
        <v>1</v>
      </c>
      <c r="AR40" s="206"/>
      <c r="AS40" s="206"/>
      <c r="AT40" s="341"/>
      <c r="AU40" s="217" t="s">
        <v>624</v>
      </c>
      <c r="AV40" s="217"/>
      <c r="AW40" s="217"/>
      <c r="AX40" s="219"/>
    </row>
    <row r="41" spans="1:50" ht="77.25"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100</v>
      </c>
      <c r="AF41" s="217"/>
      <c r="AG41" s="217"/>
      <c r="AH41" s="217"/>
      <c r="AI41" s="216">
        <v>200</v>
      </c>
      <c r="AJ41" s="217"/>
      <c r="AK41" s="217"/>
      <c r="AL41" s="217"/>
      <c r="AM41" s="216">
        <v>300</v>
      </c>
      <c r="AN41" s="217"/>
      <c r="AO41" s="217"/>
      <c r="AP41" s="217"/>
      <c r="AQ41" s="340" t="s">
        <v>623</v>
      </c>
      <c r="AR41" s="206"/>
      <c r="AS41" s="206"/>
      <c r="AT41" s="341"/>
      <c r="AU41" s="217" t="s">
        <v>624</v>
      </c>
      <c r="AV41" s="217"/>
      <c r="AW41" s="217"/>
      <c r="AX41" s="219"/>
    </row>
    <row r="42" spans="1:50" ht="23.25" customHeight="1">
      <c r="A42" s="224" t="s">
        <v>386</v>
      </c>
      <c r="B42" s="225"/>
      <c r="C42" s="225"/>
      <c r="D42" s="225"/>
      <c r="E42" s="225"/>
      <c r="F42" s="226"/>
      <c r="G42" s="230" t="s">
        <v>579</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09"/>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t="s">
        <v>580</v>
      </c>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3" t="s">
        <v>134</v>
      </c>
      <c r="AV51" s="923"/>
      <c r="AW51" s="923"/>
      <c r="AX51" s="924"/>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3" t="s">
        <v>134</v>
      </c>
      <c r="AV58" s="923"/>
      <c r="AW58" s="923"/>
      <c r="AX58" s="924"/>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9"/>
      <c r="AF77" s="890"/>
      <c r="AG77" s="890"/>
      <c r="AH77" s="890"/>
      <c r="AI77" s="889"/>
      <c r="AJ77" s="890"/>
      <c r="AK77" s="890"/>
      <c r="AL77" s="890"/>
      <c r="AM77" s="889"/>
      <c r="AN77" s="890"/>
      <c r="AO77" s="890"/>
      <c r="AP77" s="890"/>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79"/>
    </row>
    <row r="80" spans="1:50" ht="18.75" hidden="1" customHeight="1">
      <c r="A80" s="863"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4"/>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4"/>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row>
    <row r="83" spans="1:60" ht="22.5" hidden="1" customHeight="1">
      <c r="A83" s="864"/>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row>
    <row r="84" spans="1:60" ht="19.5" hidden="1" customHeight="1">
      <c r="A84" s="864"/>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8"/>
    </row>
    <row r="85" spans="1:60" ht="18.75" hidden="1" customHeight="1">
      <c r="A85" s="864"/>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4"/>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4"/>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4"/>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4"/>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4"/>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64"/>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4"/>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4"/>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4"/>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4"/>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4"/>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4"/>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4"/>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5"/>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4" t="s">
        <v>13</v>
      </c>
      <c r="Z99" s="895"/>
      <c r="AA99" s="896"/>
      <c r="AB99" s="891" t="s">
        <v>14</v>
      </c>
      <c r="AC99" s="892"/>
      <c r="AD99" s="893"/>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3"/>
      <c r="Z100" s="854"/>
      <c r="AA100" s="855"/>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104" t="s">
        <v>580</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581</v>
      </c>
      <c r="AC101" s="464"/>
      <c r="AD101" s="464"/>
      <c r="AE101" s="216">
        <v>110</v>
      </c>
      <c r="AF101" s="217"/>
      <c r="AG101" s="217"/>
      <c r="AH101" s="218"/>
      <c r="AI101" s="216" t="s">
        <v>578</v>
      </c>
      <c r="AJ101" s="217"/>
      <c r="AK101" s="217"/>
      <c r="AL101" s="218"/>
      <c r="AM101" s="216">
        <v>158</v>
      </c>
      <c r="AN101" s="217"/>
      <c r="AO101" s="217"/>
      <c r="AP101" s="218"/>
      <c r="AQ101" s="216" t="s">
        <v>623</v>
      </c>
      <c r="AR101" s="217"/>
      <c r="AS101" s="217"/>
      <c r="AT101" s="218"/>
      <c r="AU101" s="216" t="s">
        <v>623</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581</v>
      </c>
      <c r="AC102" s="464"/>
      <c r="AD102" s="464"/>
      <c r="AE102" s="421">
        <v>111</v>
      </c>
      <c r="AF102" s="421"/>
      <c r="AG102" s="421"/>
      <c r="AH102" s="421"/>
      <c r="AI102" s="421" t="s">
        <v>578</v>
      </c>
      <c r="AJ102" s="421"/>
      <c r="AK102" s="421"/>
      <c r="AL102" s="421"/>
      <c r="AM102" s="421" t="s">
        <v>603</v>
      </c>
      <c r="AN102" s="421"/>
      <c r="AO102" s="421"/>
      <c r="AP102" s="421"/>
      <c r="AQ102" s="271">
        <v>16</v>
      </c>
      <c r="AR102" s="272"/>
      <c r="AS102" s="272"/>
      <c r="AT102" s="317"/>
      <c r="AU102" s="271" t="s">
        <v>623</v>
      </c>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c r="A116" s="442"/>
      <c r="B116" s="443"/>
      <c r="C116" s="443"/>
      <c r="D116" s="443"/>
      <c r="E116" s="443"/>
      <c r="F116" s="444"/>
      <c r="G116" s="393" t="s">
        <v>628</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582</v>
      </c>
      <c r="AC116" s="466"/>
      <c r="AD116" s="467"/>
      <c r="AE116" s="421">
        <v>0.6</v>
      </c>
      <c r="AF116" s="421"/>
      <c r="AG116" s="421"/>
      <c r="AH116" s="421"/>
      <c r="AI116" s="421" t="s">
        <v>578</v>
      </c>
      <c r="AJ116" s="421"/>
      <c r="AK116" s="421"/>
      <c r="AL116" s="421"/>
      <c r="AM116" s="421">
        <v>0.4</v>
      </c>
      <c r="AN116" s="421"/>
      <c r="AO116" s="421"/>
      <c r="AP116" s="421"/>
      <c r="AQ116" s="216" t="s">
        <v>578</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583</v>
      </c>
      <c r="AC117" s="476"/>
      <c r="AD117" s="477"/>
      <c r="AE117" s="554" t="s">
        <v>584</v>
      </c>
      <c r="AF117" s="554"/>
      <c r="AG117" s="554"/>
      <c r="AH117" s="554"/>
      <c r="AI117" s="554" t="s">
        <v>578</v>
      </c>
      <c r="AJ117" s="554"/>
      <c r="AK117" s="554"/>
      <c r="AL117" s="554"/>
      <c r="AM117" s="554" t="s">
        <v>604</v>
      </c>
      <c r="AN117" s="554"/>
      <c r="AO117" s="554"/>
      <c r="AP117" s="554"/>
      <c r="AQ117" s="554" t="s">
        <v>578</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9"/>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5"/>
      <c r="Z127" s="926"/>
      <c r="AA127" s="927"/>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585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thickBot="1">
      <c r="A131" s="188"/>
      <c r="B131" s="185"/>
      <c r="C131" s="179"/>
      <c r="D131" s="185"/>
      <c r="E131" s="173" t="s">
        <v>267</v>
      </c>
      <c r="F131" s="174"/>
      <c r="G131" s="109" t="s">
        <v>586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thickBo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0"/>
      <c r="E430" s="173" t="s">
        <v>406</v>
      </c>
      <c r="F430" s="897"/>
      <c r="G430" s="898" t="s">
        <v>255</v>
      </c>
      <c r="H430" s="122"/>
      <c r="I430" s="122"/>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898" t="s">
        <v>255</v>
      </c>
      <c r="H484" s="122"/>
      <c r="I484" s="122"/>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898" t="s">
        <v>255</v>
      </c>
      <c r="H538" s="122"/>
      <c r="I538" s="122"/>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898" t="s">
        <v>255</v>
      </c>
      <c r="H592" s="122"/>
      <c r="I592" s="122"/>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898" t="s">
        <v>255</v>
      </c>
      <c r="H646" s="122"/>
      <c r="I646" s="122"/>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94"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27" customHeight="1">
      <c r="A702" s="869" t="s">
        <v>140</v>
      </c>
      <c r="B702" s="870"/>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568</v>
      </c>
      <c r="AE702" s="346"/>
      <c r="AF702" s="346"/>
      <c r="AG702" s="385" t="s">
        <v>587</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6" t="s">
        <v>568</v>
      </c>
      <c r="AE703" s="327"/>
      <c r="AF703" s="327"/>
      <c r="AG703" s="100" t="s">
        <v>588</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568</v>
      </c>
      <c r="AE704" s="783"/>
      <c r="AF704" s="783"/>
      <c r="AG704" s="166" t="s">
        <v>589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4" t="s">
        <v>590</v>
      </c>
      <c r="AE705" s="715"/>
      <c r="AF705" s="715"/>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591</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t="s">
        <v>591</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590</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592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590</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568</v>
      </c>
      <c r="AE711" s="327"/>
      <c r="AF711" s="327"/>
      <c r="AG711" s="100" t="s">
        <v>601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590</v>
      </c>
      <c r="AE712" s="783"/>
      <c r="AF712" s="783"/>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2"/>
      <c r="B713" s="644"/>
      <c r="C713" s="980" t="s">
        <v>351</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6" t="s">
        <v>590</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54"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568</v>
      </c>
      <c r="AE714" s="807"/>
      <c r="AF714" s="808"/>
      <c r="AG714" s="736" t="s">
        <v>593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568</v>
      </c>
      <c r="AE715" s="605"/>
      <c r="AF715" s="656"/>
      <c r="AG715" s="742" t="s">
        <v>594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590</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568</v>
      </c>
      <c r="AE717" s="327"/>
      <c r="AF717" s="327"/>
      <c r="AG717" s="100" t="s">
        <v>595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568</v>
      </c>
      <c r="AE718" s="327"/>
      <c r="AF718" s="327"/>
      <c r="AG718" s="126" t="s">
        <v>596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568</v>
      </c>
      <c r="AE719" s="605"/>
      <c r="AF719" s="605"/>
      <c r="AG719" s="124" t="s">
        <v>599</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t="s">
        <v>597</v>
      </c>
      <c r="D721" s="295"/>
      <c r="E721" s="295"/>
      <c r="F721" s="296"/>
      <c r="G721" s="285"/>
      <c r="H721" s="286"/>
      <c r="I721" s="82" t="str">
        <f>IF(OR(G721="　", G721=""), "", "-")</f>
        <v/>
      </c>
      <c r="J721" s="289">
        <v>181</v>
      </c>
      <c r="K721" s="289"/>
      <c r="L721" s="82" t="str">
        <f>IF(M721="","","-")</f>
        <v/>
      </c>
      <c r="M721" s="83"/>
      <c r="N721" s="302" t="s">
        <v>598</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4" t="s">
        <v>53</v>
      </c>
      <c r="D726" s="836"/>
      <c r="E726" s="836"/>
      <c r="F726" s="837"/>
      <c r="G726" s="577" t="s">
        <v>602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600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81.75" customHeight="1" thickBot="1">
      <c r="A735" s="790" t="s">
        <v>611</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7" t="s">
        <v>409</v>
      </c>
      <c r="B737" s="209"/>
      <c r="C737" s="209"/>
      <c r="D737" s="210"/>
      <c r="E737" s="988" t="s">
        <v>612</v>
      </c>
      <c r="F737" s="988"/>
      <c r="G737" s="988"/>
      <c r="H737" s="988"/>
      <c r="I737" s="988"/>
      <c r="J737" s="988"/>
      <c r="K737" s="988"/>
      <c r="L737" s="988"/>
      <c r="M737" s="988"/>
      <c r="N737" s="365" t="s">
        <v>404</v>
      </c>
      <c r="O737" s="365"/>
      <c r="P737" s="365"/>
      <c r="Q737" s="365"/>
      <c r="R737" s="988" t="s">
        <v>613</v>
      </c>
      <c r="S737" s="988"/>
      <c r="T737" s="988"/>
      <c r="U737" s="988"/>
      <c r="V737" s="988"/>
      <c r="W737" s="988"/>
      <c r="X737" s="988"/>
      <c r="Y737" s="988"/>
      <c r="Z737" s="988"/>
      <c r="AA737" s="365" t="s">
        <v>403</v>
      </c>
      <c r="AB737" s="365"/>
      <c r="AC737" s="365"/>
      <c r="AD737" s="365"/>
      <c r="AE737" s="988" t="s">
        <v>614</v>
      </c>
      <c r="AF737" s="988"/>
      <c r="AG737" s="988"/>
      <c r="AH737" s="988"/>
      <c r="AI737" s="988"/>
      <c r="AJ737" s="988"/>
      <c r="AK737" s="988"/>
      <c r="AL737" s="988"/>
      <c r="AM737" s="988"/>
      <c r="AN737" s="365" t="s">
        <v>402</v>
      </c>
      <c r="AO737" s="365"/>
      <c r="AP737" s="365"/>
      <c r="AQ737" s="365"/>
      <c r="AR737" s="994" t="s">
        <v>615</v>
      </c>
      <c r="AS737" s="995"/>
      <c r="AT737" s="995"/>
      <c r="AU737" s="995"/>
      <c r="AV737" s="995"/>
      <c r="AW737" s="995"/>
      <c r="AX737" s="996"/>
      <c r="AY737" s="88"/>
      <c r="AZ737" s="88"/>
    </row>
    <row r="738" spans="1:52" ht="24.75" customHeight="1">
      <c r="A738" s="987" t="s">
        <v>401</v>
      </c>
      <c r="B738" s="209"/>
      <c r="C738" s="209"/>
      <c r="D738" s="210"/>
      <c r="E738" s="988" t="s">
        <v>616</v>
      </c>
      <c r="F738" s="988"/>
      <c r="G738" s="988"/>
      <c r="H738" s="988"/>
      <c r="I738" s="988"/>
      <c r="J738" s="988"/>
      <c r="K738" s="988"/>
      <c r="L738" s="988"/>
      <c r="M738" s="988"/>
      <c r="N738" s="365" t="s">
        <v>400</v>
      </c>
      <c r="O738" s="365"/>
      <c r="P738" s="365"/>
      <c r="Q738" s="365"/>
      <c r="R738" s="988" t="s">
        <v>617</v>
      </c>
      <c r="S738" s="988"/>
      <c r="T738" s="988"/>
      <c r="U738" s="988"/>
      <c r="V738" s="988"/>
      <c r="W738" s="988"/>
      <c r="X738" s="988"/>
      <c r="Y738" s="988"/>
      <c r="Z738" s="988"/>
      <c r="AA738" s="365" t="s">
        <v>399</v>
      </c>
      <c r="AB738" s="365"/>
      <c r="AC738" s="365"/>
      <c r="AD738" s="365"/>
      <c r="AE738" s="988" t="s">
        <v>618</v>
      </c>
      <c r="AF738" s="988"/>
      <c r="AG738" s="988"/>
      <c r="AH738" s="988"/>
      <c r="AI738" s="988"/>
      <c r="AJ738" s="988"/>
      <c r="AK738" s="988"/>
      <c r="AL738" s="988"/>
      <c r="AM738" s="988"/>
      <c r="AN738" s="365" t="s">
        <v>398</v>
      </c>
      <c r="AO738" s="365"/>
      <c r="AP738" s="365"/>
      <c r="AQ738" s="365"/>
      <c r="AR738" s="994" t="s">
        <v>619</v>
      </c>
      <c r="AS738" s="995"/>
      <c r="AT738" s="995"/>
      <c r="AU738" s="995"/>
      <c r="AV738" s="995"/>
      <c r="AW738" s="995"/>
      <c r="AX738" s="996"/>
    </row>
    <row r="739" spans="1:52" ht="24.75" customHeight="1">
      <c r="A739" s="987" t="s">
        <v>397</v>
      </c>
      <c r="B739" s="209"/>
      <c r="C739" s="209"/>
      <c r="D739" s="210"/>
      <c r="E739" s="988" t="s">
        <v>620</v>
      </c>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c r="A740" s="969" t="s">
        <v>421</v>
      </c>
      <c r="B740" s="970"/>
      <c r="C740" s="970"/>
      <c r="D740" s="971"/>
      <c r="E740" s="972" t="s">
        <v>571</v>
      </c>
      <c r="F740" s="973"/>
      <c r="G740" s="973"/>
      <c r="H740" s="92" t="str">
        <f>IF(E740="", "", "(")</f>
        <v>(</v>
      </c>
      <c r="I740" s="973"/>
      <c r="J740" s="973"/>
      <c r="K740" s="92" t="str">
        <f>IF(OR(I740="　", I740=""), "", "-")</f>
        <v/>
      </c>
      <c r="L740" s="974">
        <v>295</v>
      </c>
      <c r="M740" s="974"/>
      <c r="N740" s="93" t="str">
        <f>IF(O740="", "", "-")</f>
        <v/>
      </c>
      <c r="O740" s="94"/>
      <c r="P740" s="93" t="str">
        <f>IF(E740="", "", ")")</f>
        <v>)</v>
      </c>
      <c r="Q740" s="972"/>
      <c r="R740" s="973"/>
      <c r="S740" s="973"/>
      <c r="T740" s="92" t="str">
        <f>IF(Q740="", "", "(")</f>
        <v/>
      </c>
      <c r="U740" s="973"/>
      <c r="V740" s="973"/>
      <c r="W740" s="92" t="str">
        <f>IF(OR(U740="　", U740=""), "", "-")</f>
        <v/>
      </c>
      <c r="X740" s="974"/>
      <c r="Y740" s="974"/>
      <c r="Z740" s="93" t="str">
        <f>IF(AA740="", "", "-")</f>
        <v/>
      </c>
      <c r="AA740" s="94"/>
      <c r="AB740" s="93" t="str">
        <f>IF(Q740="", "", ")")</f>
        <v/>
      </c>
      <c r="AC740" s="972"/>
      <c r="AD740" s="973"/>
      <c r="AE740" s="973"/>
      <c r="AF740" s="92" t="str">
        <f>IF(AC740="", "", "(")</f>
        <v/>
      </c>
      <c r="AG740" s="973"/>
      <c r="AH740" s="973"/>
      <c r="AI740" s="92" t="str">
        <f>IF(OR(AG740="　", AG740=""), "", "-")</f>
        <v/>
      </c>
      <c r="AJ740" s="974"/>
      <c r="AK740" s="974"/>
      <c r="AL740" s="93" t="str">
        <f>IF(AM740="", "", "-")</f>
        <v/>
      </c>
      <c r="AM740" s="94"/>
      <c r="AN740" s="93" t="str">
        <f>IF(AC740="", "", ")")</f>
        <v/>
      </c>
      <c r="AO740" s="997"/>
      <c r="AP740" s="998"/>
      <c r="AQ740" s="998"/>
      <c r="AR740" s="998"/>
      <c r="AS740" s="998"/>
      <c r="AT740" s="998"/>
      <c r="AU740" s="998"/>
      <c r="AV740" s="998"/>
      <c r="AW740" s="998"/>
      <c r="AX740" s="999"/>
    </row>
    <row r="741" spans="1:52" ht="28.4" customHeight="1">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4"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4"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606</v>
      </c>
      <c r="H782" s="671"/>
      <c r="I782" s="671"/>
      <c r="J782" s="671"/>
      <c r="K782" s="672"/>
      <c r="L782" s="664" t="s">
        <v>605</v>
      </c>
      <c r="M782" s="665"/>
      <c r="N782" s="665"/>
      <c r="O782" s="665"/>
      <c r="P782" s="665"/>
      <c r="Q782" s="665"/>
      <c r="R782" s="665"/>
      <c r="S782" s="665"/>
      <c r="T782" s="665"/>
      <c r="U782" s="665"/>
      <c r="V782" s="665"/>
      <c r="W782" s="665"/>
      <c r="X782" s="666"/>
      <c r="Y782" s="388">
        <v>64</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5" t="s">
        <v>20</v>
      </c>
      <c r="H792" s="826"/>
      <c r="I792" s="826"/>
      <c r="J792" s="826"/>
      <c r="K792" s="826"/>
      <c r="L792" s="827"/>
      <c r="M792" s="828"/>
      <c r="N792" s="828"/>
      <c r="O792" s="828"/>
      <c r="P792" s="828"/>
      <c r="Q792" s="828"/>
      <c r="R792" s="828"/>
      <c r="S792" s="828"/>
      <c r="T792" s="828"/>
      <c r="U792" s="828"/>
      <c r="V792" s="828"/>
      <c r="W792" s="828"/>
      <c r="X792" s="829"/>
      <c r="Y792" s="830">
        <f>SUM(Y782:AB791)</f>
        <v>64</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4"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4"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4"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4"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4"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4"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607</v>
      </c>
      <c r="D838" s="347"/>
      <c r="E838" s="347"/>
      <c r="F838" s="347"/>
      <c r="G838" s="347"/>
      <c r="H838" s="347"/>
      <c r="I838" s="347"/>
      <c r="J838" s="348" t="s">
        <v>608</v>
      </c>
      <c r="K838" s="349"/>
      <c r="L838" s="349"/>
      <c r="M838" s="349"/>
      <c r="N838" s="349"/>
      <c r="O838" s="349"/>
      <c r="P838" s="362" t="s">
        <v>609</v>
      </c>
      <c r="Q838" s="350"/>
      <c r="R838" s="350"/>
      <c r="S838" s="350"/>
      <c r="T838" s="350"/>
      <c r="U838" s="350"/>
      <c r="V838" s="350"/>
      <c r="W838" s="350"/>
      <c r="X838" s="350"/>
      <c r="Y838" s="351">
        <v>64</v>
      </c>
      <c r="Z838" s="352"/>
      <c r="AA838" s="352"/>
      <c r="AB838" s="353"/>
      <c r="AC838" s="363" t="s">
        <v>80</v>
      </c>
      <c r="AD838" s="371"/>
      <c r="AE838" s="371"/>
      <c r="AF838" s="371"/>
      <c r="AG838" s="371"/>
      <c r="AH838" s="372" t="s">
        <v>610</v>
      </c>
      <c r="AI838" s="373"/>
      <c r="AJ838" s="373"/>
      <c r="AK838" s="373"/>
      <c r="AL838" s="357" t="s">
        <v>608</v>
      </c>
      <c r="AM838" s="358"/>
      <c r="AN838" s="358"/>
      <c r="AO838" s="359"/>
      <c r="AP838" s="360" t="s">
        <v>608</v>
      </c>
      <c r="AQ838" s="360"/>
      <c r="AR838" s="360"/>
      <c r="AS838" s="360"/>
      <c r="AT838" s="360"/>
      <c r="AU838" s="360"/>
      <c r="AV838" s="360"/>
      <c r="AW838" s="360"/>
      <c r="AX838" s="360"/>
    </row>
    <row r="839" spans="1:50" ht="30"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P15:AX15">
    <cfRule type="expression" dxfId="703" priority="3">
      <formula>IF(RIGHT(TEXT(P15,"0.#"),1)=".",FALSE,TRUE)</formula>
    </cfRule>
    <cfRule type="expression" dxfId="702" priority="4">
      <formula>IF(RIGHT(TEXT(P15,"0.#"),1)=".",TRUE,FALSE)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94" max="49" man="1"/>
    <brk id="72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3" sqref="P1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9"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6"/>
      <c r="Z2" s="828"/>
      <c r="AA2" s="829"/>
      <c r="AB2" s="1030" t="s">
        <v>11</v>
      </c>
      <c r="AC2" s="1031"/>
      <c r="AD2" s="1032"/>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7"/>
      <c r="Z3" s="1028"/>
      <c r="AA3" s="1029"/>
      <c r="AB3" s="1033"/>
      <c r="AC3" s="1034"/>
      <c r="AD3" s="1035"/>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3"/>
      <c r="I4" s="1003"/>
      <c r="J4" s="1003"/>
      <c r="K4" s="1003"/>
      <c r="L4" s="1003"/>
      <c r="M4" s="1003"/>
      <c r="N4" s="1003"/>
      <c r="O4" s="1004"/>
      <c r="P4" s="104"/>
      <c r="Q4" s="1011"/>
      <c r="R4" s="1011"/>
      <c r="S4" s="1011"/>
      <c r="T4" s="1011"/>
      <c r="U4" s="1011"/>
      <c r="V4" s="1011"/>
      <c r="W4" s="1011"/>
      <c r="X4" s="1012"/>
      <c r="Y4" s="1021" t="s">
        <v>12</v>
      </c>
      <c r="Z4" s="1022"/>
      <c r="AA4" s="1023"/>
      <c r="AB4" s="464"/>
      <c r="AC4" s="1025"/>
      <c r="AD4" s="102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8" t="s">
        <v>54</v>
      </c>
      <c r="Z5" s="1018"/>
      <c r="AA5" s="1019"/>
      <c r="AB5" s="526"/>
      <c r="AC5" s="1024"/>
      <c r="AD5" s="102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182</v>
      </c>
      <c r="AC6" s="1020"/>
      <c r="AD6" s="102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6"/>
      <c r="Z9" s="828"/>
      <c r="AA9" s="829"/>
      <c r="AB9" s="1030" t="s">
        <v>11</v>
      </c>
      <c r="AC9" s="1031"/>
      <c r="AD9" s="1032"/>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7"/>
      <c r="Z10" s="1028"/>
      <c r="AA10" s="1029"/>
      <c r="AB10" s="1033"/>
      <c r="AC10" s="1034"/>
      <c r="AD10" s="1035"/>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464"/>
      <c r="AC11" s="1025"/>
      <c r="AD11" s="102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8" t="s">
        <v>54</v>
      </c>
      <c r="Z12" s="1018"/>
      <c r="AA12" s="1019"/>
      <c r="AB12" s="526"/>
      <c r="AC12" s="1024"/>
      <c r="AD12" s="102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182</v>
      </c>
      <c r="AC13" s="1020"/>
      <c r="AD13" s="102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6"/>
      <c r="Z16" s="828"/>
      <c r="AA16" s="829"/>
      <c r="AB16" s="1030" t="s">
        <v>11</v>
      </c>
      <c r="AC16" s="1031"/>
      <c r="AD16" s="1032"/>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7"/>
      <c r="Z17" s="1028"/>
      <c r="AA17" s="1029"/>
      <c r="AB17" s="1033"/>
      <c r="AC17" s="1034"/>
      <c r="AD17" s="1035"/>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464"/>
      <c r="AC18" s="1025"/>
      <c r="AD18" s="102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8" t="s">
        <v>54</v>
      </c>
      <c r="Z19" s="1018"/>
      <c r="AA19" s="1019"/>
      <c r="AB19" s="526"/>
      <c r="AC19" s="1024"/>
      <c r="AD19" s="102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182</v>
      </c>
      <c r="AC20" s="1020"/>
      <c r="AD20" s="102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6"/>
      <c r="Z23" s="828"/>
      <c r="AA23" s="829"/>
      <c r="AB23" s="1030" t="s">
        <v>11</v>
      </c>
      <c r="AC23" s="1031"/>
      <c r="AD23" s="1032"/>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7"/>
      <c r="Z24" s="1028"/>
      <c r="AA24" s="1029"/>
      <c r="AB24" s="1033"/>
      <c r="AC24" s="1034"/>
      <c r="AD24" s="1035"/>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464"/>
      <c r="AC25" s="1025"/>
      <c r="AD25" s="102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8" t="s">
        <v>54</v>
      </c>
      <c r="Z26" s="1018"/>
      <c r="AA26" s="1019"/>
      <c r="AB26" s="526"/>
      <c r="AC26" s="1024"/>
      <c r="AD26" s="102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182</v>
      </c>
      <c r="AC27" s="1020"/>
      <c r="AD27" s="102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6"/>
      <c r="Z30" s="828"/>
      <c r="AA30" s="829"/>
      <c r="AB30" s="1030" t="s">
        <v>11</v>
      </c>
      <c r="AC30" s="1031"/>
      <c r="AD30" s="1032"/>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7"/>
      <c r="Z31" s="1028"/>
      <c r="AA31" s="1029"/>
      <c r="AB31" s="1033"/>
      <c r="AC31" s="1034"/>
      <c r="AD31" s="1035"/>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464"/>
      <c r="AC32" s="1025"/>
      <c r="AD32" s="102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8" t="s">
        <v>54</v>
      </c>
      <c r="Z33" s="1018"/>
      <c r="AA33" s="1019"/>
      <c r="AB33" s="526"/>
      <c r="AC33" s="1024"/>
      <c r="AD33" s="102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182</v>
      </c>
      <c r="AC34" s="1020"/>
      <c r="AD34" s="102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6"/>
      <c r="Z37" s="828"/>
      <c r="AA37" s="829"/>
      <c r="AB37" s="1030" t="s">
        <v>11</v>
      </c>
      <c r="AC37" s="1031"/>
      <c r="AD37" s="1032"/>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7"/>
      <c r="Z38" s="1028"/>
      <c r="AA38" s="1029"/>
      <c r="AB38" s="1033"/>
      <c r="AC38" s="1034"/>
      <c r="AD38" s="1035"/>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464"/>
      <c r="AC39" s="1025"/>
      <c r="AD39" s="102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8" t="s">
        <v>54</v>
      </c>
      <c r="Z40" s="1018"/>
      <c r="AA40" s="1019"/>
      <c r="AB40" s="526"/>
      <c r="AC40" s="1024"/>
      <c r="AD40" s="102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182</v>
      </c>
      <c r="AC41" s="1020"/>
      <c r="AD41" s="102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6"/>
      <c r="Z44" s="828"/>
      <c r="AA44" s="829"/>
      <c r="AB44" s="1030" t="s">
        <v>11</v>
      </c>
      <c r="AC44" s="1031"/>
      <c r="AD44" s="1032"/>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7"/>
      <c r="Z45" s="1028"/>
      <c r="AA45" s="1029"/>
      <c r="AB45" s="1033"/>
      <c r="AC45" s="1034"/>
      <c r="AD45" s="1035"/>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464"/>
      <c r="AC46" s="1025"/>
      <c r="AD46" s="102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8" t="s">
        <v>54</v>
      </c>
      <c r="Z47" s="1018"/>
      <c r="AA47" s="1019"/>
      <c r="AB47" s="526"/>
      <c r="AC47" s="1024"/>
      <c r="AD47" s="102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182</v>
      </c>
      <c r="AC48" s="1020"/>
      <c r="AD48" s="102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6"/>
      <c r="Z51" s="828"/>
      <c r="AA51" s="829"/>
      <c r="AB51" s="242" t="s">
        <v>11</v>
      </c>
      <c r="AC51" s="1031"/>
      <c r="AD51" s="1032"/>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7"/>
      <c r="Z52" s="1028"/>
      <c r="AA52" s="1029"/>
      <c r="AB52" s="1033"/>
      <c r="AC52" s="1034"/>
      <c r="AD52" s="1035"/>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464"/>
      <c r="AC53" s="1025"/>
      <c r="AD53" s="102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8" t="s">
        <v>54</v>
      </c>
      <c r="Z54" s="1018"/>
      <c r="AA54" s="1019"/>
      <c r="AB54" s="526"/>
      <c r="AC54" s="1024"/>
      <c r="AD54" s="102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182</v>
      </c>
      <c r="AC55" s="1020"/>
      <c r="AD55" s="102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6"/>
      <c r="Z58" s="828"/>
      <c r="AA58" s="829"/>
      <c r="AB58" s="1030" t="s">
        <v>11</v>
      </c>
      <c r="AC58" s="1031"/>
      <c r="AD58" s="1032"/>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7"/>
      <c r="Z59" s="1028"/>
      <c r="AA59" s="1029"/>
      <c r="AB59" s="1033"/>
      <c r="AC59" s="1034"/>
      <c r="AD59" s="1035"/>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464"/>
      <c r="AC60" s="1025"/>
      <c r="AD60" s="102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8" t="s">
        <v>54</v>
      </c>
      <c r="Z61" s="1018"/>
      <c r="AA61" s="1019"/>
      <c r="AB61" s="526"/>
      <c r="AC61" s="1024"/>
      <c r="AD61" s="102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182</v>
      </c>
      <c r="AC62" s="1020"/>
      <c r="AD62" s="102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6"/>
      <c r="Z65" s="828"/>
      <c r="AA65" s="829"/>
      <c r="AB65" s="1030" t="s">
        <v>11</v>
      </c>
      <c r="AC65" s="1031"/>
      <c r="AD65" s="1032"/>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7"/>
      <c r="Z66" s="1028"/>
      <c r="AA66" s="1029"/>
      <c r="AB66" s="1033"/>
      <c r="AC66" s="1034"/>
      <c r="AD66" s="1035"/>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464"/>
      <c r="AC67" s="1025"/>
      <c r="AD67" s="102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8" t="s">
        <v>54</v>
      </c>
      <c r="Z68" s="1018"/>
      <c r="AA68" s="1019"/>
      <c r="AB68" s="526"/>
      <c r="AC68" s="1024"/>
      <c r="AD68" s="102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8" t="s">
        <v>13</v>
      </c>
      <c r="Z69" s="1018"/>
      <c r="AA69" s="1019"/>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4" t="s">
        <v>28</v>
      </c>
      <c r="B2" s="1055"/>
      <c r="C2" s="1055"/>
      <c r="D2" s="1055"/>
      <c r="E2" s="1055"/>
      <c r="F2" s="1056"/>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8"/>
      <c r="I3" s="668"/>
      <c r="J3" s="668"/>
      <c r="K3" s="668"/>
      <c r="L3" s="667" t="s">
        <v>18</v>
      </c>
      <c r="M3" s="668"/>
      <c r="N3" s="668"/>
      <c r="O3" s="668"/>
      <c r="P3" s="668"/>
      <c r="Q3" s="668"/>
      <c r="R3" s="668"/>
      <c r="S3" s="668"/>
      <c r="T3" s="668"/>
      <c r="U3" s="668"/>
      <c r="V3" s="668"/>
      <c r="W3" s="668"/>
      <c r="X3" s="669"/>
      <c r="Y3" s="653" t="s">
        <v>19</v>
      </c>
      <c r="Z3" s="654"/>
      <c r="AA3" s="654"/>
      <c r="AB3" s="798"/>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8"/>
      <c r="B16" s="1049"/>
      <c r="C16" s="1049"/>
      <c r="D16" s="1049"/>
      <c r="E16" s="1049"/>
      <c r="F16" s="1050"/>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8"/>
      <c r="B29" s="1049"/>
      <c r="C29" s="1049"/>
      <c r="D29" s="1049"/>
      <c r="E29" s="1049"/>
      <c r="F29" s="1050"/>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8"/>
      <c r="B42" s="1049"/>
      <c r="C42" s="1049"/>
      <c r="D42" s="1049"/>
      <c r="E42" s="1049"/>
      <c r="F42" s="1050"/>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row r="55" spans="1:50" ht="30" customHeight="1">
      <c r="A55" s="1054" t="s">
        <v>28</v>
      </c>
      <c r="B55" s="1055"/>
      <c r="C55" s="1055"/>
      <c r="D55" s="1055"/>
      <c r="E55" s="1055"/>
      <c r="F55" s="1056"/>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8"/>
      <c r="B56" s="1049"/>
      <c r="C56" s="1049"/>
      <c r="D56" s="1049"/>
      <c r="E56" s="1049"/>
      <c r="F56" s="1050"/>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8"/>
      <c r="B69" s="1049"/>
      <c r="C69" s="1049"/>
      <c r="D69" s="1049"/>
      <c r="E69" s="1049"/>
      <c r="F69" s="1050"/>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8"/>
      <c r="B82" s="1049"/>
      <c r="C82" s="1049"/>
      <c r="D82" s="1049"/>
      <c r="E82" s="1049"/>
      <c r="F82" s="1050"/>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8"/>
      <c r="B95" s="1049"/>
      <c r="C95" s="1049"/>
      <c r="D95" s="1049"/>
      <c r="E95" s="1049"/>
      <c r="F95" s="1050"/>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row r="108" spans="1:50" ht="30" customHeight="1">
      <c r="A108" s="1054" t="s">
        <v>28</v>
      </c>
      <c r="B108" s="1055"/>
      <c r="C108" s="1055"/>
      <c r="D108" s="1055"/>
      <c r="E108" s="1055"/>
      <c r="F108" s="1056"/>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8"/>
      <c r="B109" s="1049"/>
      <c r="C109" s="1049"/>
      <c r="D109" s="1049"/>
      <c r="E109" s="1049"/>
      <c r="F109" s="1050"/>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8"/>
      <c r="B122" s="1049"/>
      <c r="C122" s="1049"/>
      <c r="D122" s="1049"/>
      <c r="E122" s="1049"/>
      <c r="F122" s="1050"/>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8"/>
      <c r="B135" s="1049"/>
      <c r="C135" s="1049"/>
      <c r="D135" s="1049"/>
      <c r="E135" s="1049"/>
      <c r="F135" s="1050"/>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8"/>
      <c r="B148" s="1049"/>
      <c r="C148" s="1049"/>
      <c r="D148" s="1049"/>
      <c r="E148" s="1049"/>
      <c r="F148" s="1050"/>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row r="161" spans="1:50" ht="30" customHeight="1">
      <c r="A161" s="1054" t="s">
        <v>28</v>
      </c>
      <c r="B161" s="1055"/>
      <c r="C161" s="1055"/>
      <c r="D161" s="1055"/>
      <c r="E161" s="1055"/>
      <c r="F161" s="1056"/>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8"/>
      <c r="B162" s="1049"/>
      <c r="C162" s="1049"/>
      <c r="D162" s="1049"/>
      <c r="E162" s="1049"/>
      <c r="F162" s="1050"/>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8"/>
      <c r="B175" s="1049"/>
      <c r="C175" s="1049"/>
      <c r="D175" s="1049"/>
      <c r="E175" s="1049"/>
      <c r="F175" s="1050"/>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8"/>
      <c r="B188" s="1049"/>
      <c r="C188" s="1049"/>
      <c r="D188" s="1049"/>
      <c r="E188" s="1049"/>
      <c r="F188" s="1050"/>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8"/>
      <c r="B201" s="1049"/>
      <c r="C201" s="1049"/>
      <c r="D201" s="1049"/>
      <c r="E201" s="1049"/>
      <c r="F201" s="1050"/>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row r="214" spans="1:50" ht="30" customHeight="1">
      <c r="A214" s="1045" t="s">
        <v>28</v>
      </c>
      <c r="B214" s="1046"/>
      <c r="C214" s="1046"/>
      <c r="D214" s="1046"/>
      <c r="E214" s="1046"/>
      <c r="F214" s="1047"/>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8"/>
      <c r="B215" s="1049"/>
      <c r="C215" s="1049"/>
      <c r="D215" s="1049"/>
      <c r="E215" s="1049"/>
      <c r="F215" s="1050"/>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8"/>
      <c r="B228" s="1049"/>
      <c r="C228" s="1049"/>
      <c r="D228" s="1049"/>
      <c r="E228" s="1049"/>
      <c r="F228" s="1050"/>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8"/>
      <c r="B241" s="1049"/>
      <c r="C241" s="1049"/>
      <c r="D241" s="1049"/>
      <c r="E241" s="1049"/>
      <c r="F241" s="1050"/>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8"/>
      <c r="B254" s="1049"/>
      <c r="C254" s="1049"/>
      <c r="D254" s="1049"/>
      <c r="E254" s="1049"/>
      <c r="F254" s="1050"/>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2020-09-15T06:20:06Z</dcterms:modified>
</cp:coreProperties>
</file>