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<sst xmlns="http://schemas.openxmlformats.org/spreadsheetml/2006/main" count="2777" uniqueCount="605">
  <si>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</si>
  <si>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</si>
  <si>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</si>
  <si>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</si>
  <si>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</si>
  <si>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</si>
  <si>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</si>
  <si>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</si>
  <si>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</si>
  <si>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</si>
  <si>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</si>
  <si>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</si>
  <si>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</si>
  <si>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</si>
  <si>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</si>
  <si>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</si>
  <si>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</si>
  <si>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</si>
  <si>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</si>
  <si>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</si>
  <si>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</si>
  <si>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</si>
  <si>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</si>
  <si>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</si>
  <si>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</si>
  <si>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</si>
  <si>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</si>
  <si>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</si>
  <si>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</si>
  <si>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</si>
  <si>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</si>
  <si>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</si>
  <si>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</si>
  <si>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</si>
  <si>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</si>
  <si>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</si>
  <si>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</si>
  <si>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</si>
  <si>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</si>
  <si>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</si>
  <si>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</si>
  <si>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</si>
  <si>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</si>
  <si>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</si>
  <si>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</si>
  <si>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</si>
  <si>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</si>
  <si>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</si>
  <si>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</si>
  <si>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</si>
  <si>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</si>
  <si>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</si>
  <si>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</si>
  <si>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</si>
  <si>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</si>
  <si>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</si>
  <si>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</si>
  <si>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</si>
  <si>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</si>
  <si>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</si>
  <si>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</si>
  <si>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</si>
  <si>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</si>
  <si>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</si>
  <si>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</si>
  <si>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</si>
  <si>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</si>
  <si>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</si>
  <si>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</si>
  <si>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</si>
  <si>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</si>
  <si>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</si>
  <si>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</si>
  <si>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</si>
  <si>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</si>
  <si>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</si>
  <si>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</si>
  <si>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</si>
  <si>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</si>
  <si>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</si>
  <si>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</si>
  <si>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</si>
  <si>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</si>
  <si>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</si>
  <si>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</si>
  <si>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</si>
  <si>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</si>
  <si>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</si>
  <si>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</si>
  <si>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</si>
  <si>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</si>
  <si>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</si>
  <si>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</si>
  <si>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</si>
  <si>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</si>
  <si>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</si>
  <si>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</si>
  <si>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</si>
  <si>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</si>
  <si>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</si>
  <si>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</si>
  <si>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</si>
  <si>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</si>
  <si>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</si>
  <si>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</si>
  <si>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</si>
  <si>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</si>
  <si>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</si>
  <si>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</si>
  <si>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</si>
  <si>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</si>
  <si>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</si>
  <si>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</si>
  <si>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</si>
  <si>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</si>
  <si>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</si>
  <si>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</si>
  <si>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</si>
  <si>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</si>
  <si>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</si>
  <si>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</si>
  <si>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</si>
  <si>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</si>
  <si>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</si>
  <si>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</si>
  <si>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</si>
  <si>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</si>
  <si>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</si>
  <si>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</si>
  <si>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</si>
  <si>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</si>
  <si>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</si>
  <si>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</si>
  <si>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</si>
  <si>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</si>
  <si>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</si>
  <si>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</si>
  <si>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</si>
  <si>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</si>
  <si>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</si>
  <si>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</si>
  <si>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</si>
  <si>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</si>
  <si>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</si>
  <si>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</si>
  <si>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</si>
  <si>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</si>
  <si>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</si>
  <si>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</si>
  <si>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</si>
  <si>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</si>
  <si>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</si>
  <si>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</si>
  <si>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</si>
  <si>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</si>
  <si>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</si>
  <si>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</si>
  <si>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</si>
  <si>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</si>
  <si>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</si>
  <si>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</si>
  <si>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</si>
  <si>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</si>
  <si>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</si>
  <si>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</si>
  <si>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</si>
  <si>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</si>
  <si>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</si>
  <si>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</si>
  <si>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</si>
  <si>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</si>
  <si>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</si>
  <si>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</si>
  <si>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</si>
  <si>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</si>
  <si>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</si>
  <si>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</si>
  <si>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</si>
  <si>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</si>
  <si>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</si>
  <si>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</si>
  <si>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</si>
  <si>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</si>
  <si>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</si>
  <si>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</si>
  <si>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</si>
  <si>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</si>
  <si>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</si>
  <si>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</si>
  <si>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</si>
  <si>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</si>
  <si>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</si>
  <si>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</si>
  <si>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</si>
  <si>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</si>
  <si>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</si>
  <si>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</si>
  <si>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</si>
  <si>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</si>
  <si>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</si>
  <si>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</si>
  <si>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</si>
  <si>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</si>
  <si>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</si>
  <si>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</si>
  <si>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</si>
  <si>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</si>
  <si>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</si>
  <si>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</si>
  <si>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</si>
  <si>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</si>
  <si>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</si>
  <si>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</si>
  <si>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</si>
  <si>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</si>
  <si>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</si>
  <si>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</si>
  <si>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</si>
  <si>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</si>
  <si>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</si>
  <si>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</si>
  <si>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</si>
  <si>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</si>
  <si>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</si>
  <si>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</si>
  <si>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</si>
  <si>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</si>
  <si>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</si>
  <si>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</si>
  <si>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</si>
  <si>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</si>
  <si>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</si>
  <si>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</si>
  <si>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</si>
  <si>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</si>
  <si>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</si>
  <si>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</si>
  <si>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</si>
  <si>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</si>
  <si>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</si>
  <si>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</si>
  <si>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</si>
  <si>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</si>
  <si>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</si>
  <si>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</si>
  <si>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</si>
  <si>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</si>
  <si>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</si>
  <si>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</si>
  <si>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</si>
  <si>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</si>
  <si>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</si>
  <si>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</si>
  <si>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</si>
  <si>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</si>
  <si>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</si>
  <si>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</si>
  <si>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</si>
  <si>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</si>
  <si>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</si>
  <si>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</si>
  <si>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</si>
  <si>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</si>
  <si>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</si>
  <si>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</si>
  <si>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</si>
  <si>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</si>
  <si>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</si>
  <si>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</si>
  <si>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</si>
  <si>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</si>
  <si>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</si>
  <si>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</si>
  <si>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</si>
  <si>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</si>
  <si>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</si>
  <si>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</si>
  <si>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</si>
  <si>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</si>
  <si>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</si>
  <si>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</si>
  <si>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</si>
  <si>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</si>
  <si>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</si>
  <si>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</si>
  <si>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</si>
  <si>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</si>
  <si>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</si>
  <si>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</si>
  <si>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</si>
  <si>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</si>
  <si>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</si>
  <si>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</si>
  <si>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</si>
  <si>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</si>
  <si>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</si>
  <si>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</si>
  <si>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</si>
  <si>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</si>
  <si>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</si>
  <si>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</si>
  <si>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</si>
  <si>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</si>
  <si>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</si>
  <si>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</si>
  <si>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</si>
  <si>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</si>
  <si>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</si>
  <si>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</si>
  <si>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</si>
  <si>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</si>
  <si>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</si>
  <si>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</si>
  <si>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</si>
  <si>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</si>
  <si>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</si>
  <si>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</si>
  <si>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</si>
  <si>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</si>
  <si>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</si>
  <si>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</si>
  <si>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</si>
  <si>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</si>
  <si>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</si>
  <si>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</si>
  <si>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</si>
  <si>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</si>
  <si>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</si>
  <si>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</si>
  <si>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</si>
  <si>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</si>
  <si>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</si>
  <si>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</si>
  <si>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</si>
  <si>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</si>
  <si>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</si>
  <si>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</si>
  <si>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</si>
  <si>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</si>
  <si>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</si>
  <si>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</si>
  <si>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</si>
  <si>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</si>
  <si>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</si>
  <si>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</si>
  <si>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</si>
  <si>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</si>
  <si>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</si>
  <si>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</si>
  <si>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</si>
  <si>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</si>
  <si>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</si>
  <si>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</si>
  <si>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</si>
  <si>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</si>
  <si>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</si>
  <si>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</si>
  <si>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</si>
  <si>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</si>
  <si>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</si>
  <si>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</si>
  <si>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</si>
  <si>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</si>
  <si>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</si>
  <si>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</si>
  <si>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</si>
  <si>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</si>
  <si>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</si>
  <si>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</si>
  <si>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</si>
  <si>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</si>
  <si>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</si>
  <si>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</si>
  <si>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</si>
  <si>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</si>
  <si>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</si>
  <si>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</si>
  <si>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</si>
  <si>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</si>
  <si>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</si>
  <si>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</si>
  <si>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</si>
  <si>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</si>
  <si>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</si>
  <si>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</si>
  <si>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</si>
  <si>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</si>
  <si>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</si>
  <si>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</si>
  <si>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</si>
  <si>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</si>
  <si>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</si>
  <si>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</si>
  <si>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</si>
  <si>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</si>
  <si>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</si>
  <si>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</si>
  <si>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</si>
  <si>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</si>
  <si>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</si>
  <si>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</si>
  <si>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</si>
  <si>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</si>
  <si>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</si>
  <si>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</si>
  <si>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</si>
  <si>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</si>
  <si>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</si>
  <si>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</si>
  <si>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</si>
  <si>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</si>
  <si>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</si>
  <si>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</si>
  <si>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</si>
  <si>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</si>
  <si>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</si>
  <si>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</si>
  <si>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</si>
  <si>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</si>
  <si>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</si>
  <si>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</si>
  <si>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</si>
  <si>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</si>
  <si>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</si>
  <si>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</si>
  <si>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</si>
  <si>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</si>
  <si>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</si>
  <si>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</si>
  <si>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</si>
  <si>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</si>
  <si>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</si>
  <si>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</si>
  <si>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</si>
  <si>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</si>
  <si>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</si>
  <si>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</si>
  <si>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</si>
  <si>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</si>
  <si>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</si>
  <si>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</si>
  <si>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</si>
  <si>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</si>
  <si>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</si>
  <si>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</si>
  <si>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</si>
  <si>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</si>
  <si>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</si>
  <si>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</si>
  <si>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</si>
  <si>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</si>
  <si>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</si>
  <si>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</si>
  <si>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</si>
  <si>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</si>
  <si>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</si>
  <si>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</si>
  <si>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</si>
  <si>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</si>
  <si>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</si>
  <si>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</si>
  <si>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</si>
  <si>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</si>
  <si>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</si>
  <si>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</si>
  <si>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</si>
  <si>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</si>
  <si>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</si>
  <si>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</si>
  <si>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</si>
  <si>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</si>
  <si>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</si>
  <si>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</si>
  <si>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</si>
  <si>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</si>
  <si>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</si>
  <si>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</si>
  <si>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</si>
  <si>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</si>
  <si>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</si>
  <si>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</si>
  <si>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</si>
  <si>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</si>
  <si>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</si>
  <si>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</si>
  <si>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</si>
  <si>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</si>
  <si>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</si>
  <si>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</si>
  <si>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</si>
  <si>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</si>
  <si>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</si>
  <si>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</si>
  <si>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</si>
  <si>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</si>
  <si>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</si>
  <si>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</si>
  <si>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</si>
  <si>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</si>
  <si>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</si>
  <si>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</si>
  <si>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</si>
  <si>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</si>
  <si>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</si>
  <si>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</si>
  <si>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</si>
  <si>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</si>
  <si>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</si>
  <si>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</si>
  <si>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</si>
  <si>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</si>
  <si>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</si>
  <si>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</si>
  <si>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</si>
  <si>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</si>
  <si>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</si>
  <si>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</si>
  <si>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</si>
  <si>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</si>
  <si>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</si>
  <si>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</si>
  <si>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</si>
  <si>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</si>
  <si>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</si>
  <si>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</si>
  <si>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</si>
  <si>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</si>
  <si>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</si>
  <si>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</si>
  <si>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</si>
  <si>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</si>
  <si>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</si>
  <si>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</si>
  <si>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</si>
  <si>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</si>
  <si>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</si>
  <si>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</si>
  <si>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</si>
  <si>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</si>
  <si>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</si>
  <si>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</si>
  <si>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</si>
  <si>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</si>
  <si>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</si>
  <si>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</si>
  <si>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</si>
  <si>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</si>
  <si>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</si>
  <si>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</si>
  <si>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</si>
  <si>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</si>
  <si>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</si>
  <si>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</si>
  <si>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</si>
  <si>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</si>
  <si>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</si>
  <si>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</si>
  <si>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</si>
  <si>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</si>
  <si>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</si>
  <si>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</si>
  <si>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</si>
  <si>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</si>
  <si>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</si>
  <si>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</si>
  <si>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</si>
  <si>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</si>
  <si>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平成30年度</t>
    <rPh sb="0" eb="2">
      <t>ヘイセイ</t>
    </rPh>
    <rPh sb="4" eb="6">
      <t>ネンド</t>
    </rPh>
    <phoneticPr fontId="5"/>
  </si>
  <si>
    <t>室長　大野　祥</t>
    <rPh sb="0" eb="2">
      <t>シツチョウ</t>
    </rPh>
    <rPh sb="3" eb="5">
      <t>オオノ</t>
    </rPh>
    <rPh sb="6" eb="7">
      <t>ショウ</t>
    </rPh>
    <phoneticPr fontId="5"/>
  </si>
  <si>
    <t>○</t>
  </si>
  <si>
    <t>外務省設置法第４条３項</t>
    <rPh sb="0" eb="7">
      <t>ガイムショウセッチホウダイ</t>
    </rPh>
    <rPh sb="8" eb="9">
      <t>ジョウ</t>
    </rPh>
    <rPh sb="10" eb="11">
      <t>コウ</t>
    </rPh>
    <phoneticPr fontId="5"/>
  </si>
  <si>
    <t>＿</t>
    <phoneticPr fontId="5"/>
  </si>
  <si>
    <t>国連軍縮部拠出金（SARCOM)→（アフリカ連合（AU)に変更）</t>
    <rPh sb="22" eb="24">
      <t>レンゴウ</t>
    </rPh>
    <rPh sb="29" eb="31">
      <t>ヘンコウ</t>
    </rPh>
    <phoneticPr fontId="5"/>
  </si>
  <si>
    <t>アフリカ連合（AU）と連携し，加盟国における小型武器の非合法取引及び拡散を防止するための活動及び小型武器管理能力の向上を通じて，アフリカ連合が旗艦イニシアティブとして掲げる「Silencing the guns」の取組を支援することにより，地域及び国際社会の安定に資する。
※注：SARCOM諸国支援は，参加国における治安情勢の悪化により，実施不可能となったため，国連軍縮部から上記の活動への変更申請があり，承認したもの。</t>
    <rPh sb="4" eb="6">
      <t>レンゴウ</t>
    </rPh>
    <rPh sb="11" eb="13">
      <t>レンケイ</t>
    </rPh>
    <rPh sb="15" eb="18">
      <t>カメイコク</t>
    </rPh>
    <rPh sb="22" eb="24">
      <t>コガタ</t>
    </rPh>
    <rPh sb="24" eb="26">
      <t>ブキ</t>
    </rPh>
    <rPh sb="27" eb="30">
      <t>ヒゴウホウ</t>
    </rPh>
    <rPh sb="30" eb="32">
      <t>トリヒキ</t>
    </rPh>
    <rPh sb="32" eb="33">
      <t>オヨ</t>
    </rPh>
    <rPh sb="34" eb="36">
      <t>カクサン</t>
    </rPh>
    <rPh sb="37" eb="39">
      <t>ボウシ</t>
    </rPh>
    <rPh sb="44" eb="46">
      <t>カツドウ</t>
    </rPh>
    <rPh sb="46" eb="47">
      <t>オヨ</t>
    </rPh>
    <rPh sb="48" eb="50">
      <t>コガタ</t>
    </rPh>
    <rPh sb="50" eb="52">
      <t>ブキ</t>
    </rPh>
    <rPh sb="52" eb="54">
      <t>カンリ</t>
    </rPh>
    <rPh sb="54" eb="56">
      <t>ノウリョク</t>
    </rPh>
    <rPh sb="57" eb="59">
      <t>コウジョウ</t>
    </rPh>
    <rPh sb="60" eb="61">
      <t>ツウ</t>
    </rPh>
    <rPh sb="68" eb="70">
      <t>レンゴウ</t>
    </rPh>
    <rPh sb="71" eb="73">
      <t>キカン</t>
    </rPh>
    <rPh sb="83" eb="84">
      <t>カカ</t>
    </rPh>
    <rPh sb="107" eb="109">
      <t>トリクミ</t>
    </rPh>
    <rPh sb="110" eb="112">
      <t>シエン</t>
    </rPh>
    <rPh sb="120" eb="122">
      <t>チイキ</t>
    </rPh>
    <rPh sb="122" eb="123">
      <t>オヨ</t>
    </rPh>
    <rPh sb="124" eb="126">
      <t>コクサイ</t>
    </rPh>
    <rPh sb="126" eb="128">
      <t>シャカイ</t>
    </rPh>
    <rPh sb="129" eb="131">
      <t>アンテイ</t>
    </rPh>
    <rPh sb="132" eb="133">
      <t>シ</t>
    </rPh>
    <rPh sb="139" eb="140">
      <t>チュウ</t>
    </rPh>
    <rPh sb="147" eb="149">
      <t>ショコク</t>
    </rPh>
    <rPh sb="149" eb="151">
      <t>シエン</t>
    </rPh>
    <rPh sb="160" eb="162">
      <t>チアン</t>
    </rPh>
    <rPh sb="162" eb="164">
      <t>ジョウセイ</t>
    </rPh>
    <rPh sb="165" eb="167">
      <t>アッカ</t>
    </rPh>
    <rPh sb="171" eb="173">
      <t>ジッシ</t>
    </rPh>
    <rPh sb="173" eb="176">
      <t>フカノウ</t>
    </rPh>
    <rPh sb="183" eb="185">
      <t>コクレン</t>
    </rPh>
    <rPh sb="185" eb="187">
      <t>グンシュク</t>
    </rPh>
    <rPh sb="187" eb="188">
      <t>ブ</t>
    </rPh>
    <rPh sb="190" eb="192">
      <t>ジョウキ</t>
    </rPh>
    <rPh sb="193" eb="195">
      <t>カツドウ</t>
    </rPh>
    <rPh sb="197" eb="199">
      <t>ヘンコウ</t>
    </rPh>
    <rPh sb="199" eb="201">
      <t>シンセイ</t>
    </rPh>
    <rPh sb="205" eb="207">
      <t>ショウニン</t>
    </rPh>
    <phoneticPr fontId="5"/>
  </si>
  <si>
    <t xml:space="preserve">AU加盟国のうち希望する国において，小型武器の問題についての啓発，小型武器の回収・廃棄，当局者の研修等によるトレーシング，マーキング，武器破壊等に関する技術・能力支援を行う。
</t>
    <rPh sb="2" eb="5">
      <t>カメイコク</t>
    </rPh>
    <rPh sb="8" eb="10">
      <t>キボウ</t>
    </rPh>
    <rPh sb="12" eb="13">
      <t>クニ</t>
    </rPh>
    <rPh sb="18" eb="20">
      <t>コガタ</t>
    </rPh>
    <rPh sb="20" eb="22">
      <t>ブキ</t>
    </rPh>
    <rPh sb="23" eb="25">
      <t>モンダイ</t>
    </rPh>
    <rPh sb="30" eb="32">
      <t>ケイハツ</t>
    </rPh>
    <rPh sb="33" eb="35">
      <t>コガタ</t>
    </rPh>
    <rPh sb="35" eb="37">
      <t>ブキ</t>
    </rPh>
    <rPh sb="38" eb="40">
      <t>カイシュウ</t>
    </rPh>
    <rPh sb="41" eb="43">
      <t>ハイキ</t>
    </rPh>
    <rPh sb="44" eb="47">
      <t>トウキョクシャ</t>
    </rPh>
    <rPh sb="48" eb="50">
      <t>ケンシュウ</t>
    </rPh>
    <rPh sb="50" eb="51">
      <t>トウ</t>
    </rPh>
    <rPh sb="67" eb="69">
      <t>ブキ</t>
    </rPh>
    <rPh sb="69" eb="71">
      <t>ハカイ</t>
    </rPh>
    <rPh sb="71" eb="72">
      <t>ナド</t>
    </rPh>
    <rPh sb="73" eb="74">
      <t>カン</t>
    </rPh>
    <rPh sb="76" eb="78">
      <t>ギジュツ</t>
    </rPh>
    <rPh sb="79" eb="81">
      <t>ノウリョク</t>
    </rPh>
    <rPh sb="81" eb="83">
      <t>シエン</t>
    </rPh>
    <rPh sb="84" eb="85">
      <t>オコナ</t>
    </rPh>
    <phoneticPr fontId="5"/>
  </si>
  <si>
    <t>より多くの国において，小型武器対策の事業を行う。</t>
    <rPh sb="2" eb="3">
      <t>オオ</t>
    </rPh>
    <rPh sb="5" eb="6">
      <t>クニ</t>
    </rPh>
    <rPh sb="11" eb="13">
      <t>コガタ</t>
    </rPh>
    <rPh sb="13" eb="15">
      <t>ブキ</t>
    </rPh>
    <rPh sb="15" eb="17">
      <t>タイサク</t>
    </rPh>
    <rPh sb="18" eb="20">
      <t>ジギョウ</t>
    </rPh>
    <rPh sb="21" eb="22">
      <t>オコナ</t>
    </rPh>
    <phoneticPr fontId="5"/>
  </si>
  <si>
    <t>実施国数</t>
    <rPh sb="0" eb="2">
      <t>ジッシ</t>
    </rPh>
    <rPh sb="2" eb="3">
      <t>コク</t>
    </rPh>
    <rPh sb="3" eb="4">
      <t>スウ</t>
    </rPh>
    <phoneticPr fontId="5"/>
  </si>
  <si>
    <t>国</t>
    <rPh sb="0" eb="1">
      <t>クニ</t>
    </rPh>
    <phoneticPr fontId="5"/>
  </si>
  <si>
    <t>-</t>
    <phoneticPr fontId="5"/>
  </si>
  <si>
    <t>-</t>
    <phoneticPr fontId="5"/>
  </si>
  <si>
    <t>会合開催数</t>
    <rPh sb="0" eb="2">
      <t>カイゴウ</t>
    </rPh>
    <rPh sb="2" eb="5">
      <t>カイサイスウ</t>
    </rPh>
    <phoneticPr fontId="5"/>
  </si>
  <si>
    <t>回</t>
    <rPh sb="0" eb="1">
      <t>カイ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</si>
  <si>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</si>
  <si>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</si>
  <si>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多くの国や機関が参加し，その管理当局者が向上することは，我が国をとりまく国際社会における適切な小型武器管理が実現することに繋がる。</t>
    <rPh sb="5" eb="7">
      <t>キカン</t>
    </rPh>
    <rPh sb="47" eb="49">
      <t>コガタ</t>
    </rPh>
    <rPh sb="49" eb="51">
      <t>ブキ</t>
    </rPh>
    <rPh sb="51" eb="53">
      <t>カンリ</t>
    </rPh>
    <phoneticPr fontId="5"/>
  </si>
  <si>
    <t>国・団体</t>
    <rPh sb="0" eb="1">
      <t>クニ</t>
    </rPh>
    <rPh sb="2" eb="4">
      <t>ダンタイ</t>
    </rPh>
    <phoneticPr fontId="5"/>
  </si>
  <si>
    <t>-</t>
    <phoneticPr fontId="5"/>
  </si>
  <si>
    <t>-</t>
    <phoneticPr fontId="5"/>
  </si>
  <si>
    <t>小型武器の流用状況が著しいアフリカ地域において適切な小型武器管理が浸透することは，地域及び国際社会の平和と安定にとって不可欠。</t>
    <rPh sb="0" eb="2">
      <t>コガタ</t>
    </rPh>
    <rPh sb="26" eb="28">
      <t>コガタ</t>
    </rPh>
    <rPh sb="28" eb="30">
      <t>ブキ</t>
    </rPh>
    <phoneticPr fontId="5"/>
  </si>
  <si>
    <t>無</t>
  </si>
  <si>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</si>
  <si>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</si>
  <si>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小型武器問題対策としての国境管理強化は適切な取組み。</t>
    <rPh sb="0" eb="2">
      <t>コガタ</t>
    </rPh>
    <rPh sb="2" eb="4">
      <t>ブキ</t>
    </rPh>
    <rPh sb="4" eb="6">
      <t>モンダイ</t>
    </rPh>
    <rPh sb="6" eb="8">
      <t>タイサク</t>
    </rPh>
    <rPh sb="12" eb="14">
      <t>コッキョウ</t>
    </rPh>
    <rPh sb="14" eb="16">
      <t>カンリ</t>
    </rPh>
    <rPh sb="16" eb="18">
      <t>キョウカ</t>
    </rPh>
    <rPh sb="19" eb="21">
      <t>テキセツ</t>
    </rPh>
    <rPh sb="22" eb="24">
      <t>トリクミ</t>
    </rPh>
    <phoneticPr fontId="5"/>
  </si>
  <si>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5"/>
  </si>
  <si>
    <t>対象地域における小型武器管理の強化は，域内及び域外の流用問題対処にとり不可欠であるところ，オリパラを控える我が国として，国民の生命と安全を守る点から，本件協力は重要。</t>
    <rPh sb="0" eb="2">
      <t>タイショウ</t>
    </rPh>
    <rPh sb="2" eb="4">
      <t>チイキ</t>
    </rPh>
    <rPh sb="8" eb="10">
      <t>コガタ</t>
    </rPh>
    <rPh sb="10" eb="12">
      <t>ブキ</t>
    </rPh>
    <rPh sb="12" eb="14">
      <t>カンリ</t>
    </rPh>
    <rPh sb="15" eb="17">
      <t>キョウカ</t>
    </rPh>
    <rPh sb="19" eb="21">
      <t>イキナイ</t>
    </rPh>
    <rPh sb="21" eb="22">
      <t>オヨ</t>
    </rPh>
    <rPh sb="23" eb="25">
      <t>イキガイ</t>
    </rPh>
    <rPh sb="26" eb="28">
      <t>リュウヨウ</t>
    </rPh>
    <rPh sb="28" eb="30">
      <t>モンダイ</t>
    </rPh>
    <rPh sb="30" eb="32">
      <t>タイショ</t>
    </rPh>
    <rPh sb="35" eb="38">
      <t>フカケツ</t>
    </rPh>
    <rPh sb="50" eb="51">
      <t>ヒカ</t>
    </rPh>
    <rPh sb="53" eb="54">
      <t>ワ</t>
    </rPh>
    <rPh sb="55" eb="56">
      <t>クニ</t>
    </rPh>
    <rPh sb="60" eb="62">
      <t>コクミン</t>
    </rPh>
    <rPh sb="63" eb="65">
      <t>セイメイ</t>
    </rPh>
    <rPh sb="66" eb="68">
      <t>アンゼン</t>
    </rPh>
    <rPh sb="69" eb="70">
      <t>マモ</t>
    </rPh>
    <rPh sb="71" eb="72">
      <t>テン</t>
    </rPh>
    <rPh sb="75" eb="77">
      <t>ホンケン</t>
    </rPh>
    <rPh sb="77" eb="79">
      <t>キョウリョク</t>
    </rPh>
    <rPh sb="80" eb="82">
      <t>ジュウヨウ</t>
    </rPh>
    <phoneticPr fontId="5"/>
  </si>
  <si>
    <t>‐</t>
  </si>
  <si>
    <t>‐</t>
    <phoneticPr fontId="5"/>
  </si>
  <si>
    <t>事業実施中</t>
    <phoneticPr fontId="5"/>
  </si>
  <si>
    <t>国連軍縮部拠出金</t>
    <rPh sb="0" eb="2">
      <t>コクレン</t>
    </rPh>
    <rPh sb="2" eb="4">
      <t>グンシュク</t>
    </rPh>
    <rPh sb="4" eb="5">
      <t>ブ</t>
    </rPh>
    <rPh sb="5" eb="8">
      <t>キョシュツキン</t>
    </rPh>
    <phoneticPr fontId="5"/>
  </si>
  <si>
    <t>国連軍縮部拠出金（SALIENT）</t>
    <rPh sb="0" eb="2">
      <t>コクレン</t>
    </rPh>
    <rPh sb="2" eb="4">
      <t>グンシュク</t>
    </rPh>
    <rPh sb="4" eb="5">
      <t>ブ</t>
    </rPh>
    <rPh sb="5" eb="8">
      <t>キョシュツキン</t>
    </rPh>
    <phoneticPr fontId="5"/>
  </si>
  <si>
    <t>・他部局，他府省庁における類似の事業は存在しない。
・「国連軍縮部拠出金」（事業番号0236）における小型武器問題対策の対象地域（トーゴ・マダガスカル），及び「国連軍縮部拠出金（SALIENT）」（事業番号0253）の活動と，本件は対象国が異なる見込み。</t>
    <rPh sb="109" eb="111">
      <t>カツドウ</t>
    </rPh>
    <phoneticPr fontId="5"/>
  </si>
  <si>
    <t>拠出金</t>
    <rPh sb="0" eb="3">
      <t>キョシュツキン</t>
    </rPh>
    <phoneticPr fontId="5"/>
  </si>
  <si>
    <t>国境管理の能力向上事業</t>
    <rPh sb="0" eb="2">
      <t>コッキョウ</t>
    </rPh>
    <rPh sb="2" eb="4">
      <t>カンリ</t>
    </rPh>
    <rPh sb="5" eb="7">
      <t>ノウリョク</t>
    </rPh>
    <rPh sb="7" eb="9">
      <t>コウジョウ</t>
    </rPh>
    <rPh sb="9" eb="11">
      <t>ジギョウ</t>
    </rPh>
    <phoneticPr fontId="5"/>
  </si>
  <si>
    <t>ＡＵ諸国における問題の深刻さ及び対処の緊急性に鑑み，事業を実施することが適当。</t>
    <rPh sb="2" eb="4">
      <t>ショコク</t>
    </rPh>
    <rPh sb="8" eb="10">
      <t>モンダイ</t>
    </rPh>
    <rPh sb="11" eb="13">
      <t>シンコク</t>
    </rPh>
    <rPh sb="14" eb="15">
      <t>オヨ</t>
    </rPh>
    <rPh sb="16" eb="18">
      <t>タイショ</t>
    </rPh>
    <rPh sb="19" eb="22">
      <t>キンキュウセイ</t>
    </rPh>
    <rPh sb="23" eb="24">
      <t>カンガ</t>
    </rPh>
    <rPh sb="26" eb="28">
      <t>ジギョウ</t>
    </rPh>
    <rPh sb="29" eb="31">
      <t>ジッシ</t>
    </rPh>
    <rPh sb="36" eb="38">
      <t>テキトウ</t>
    </rPh>
    <phoneticPr fontId="5"/>
  </si>
  <si>
    <t>実施主体であるUNODA及びＡＵとの間で連携を維持し，事業の実施状況についてフォローする。</t>
    <rPh sb="0" eb="2">
      <t>ジッシ</t>
    </rPh>
    <rPh sb="2" eb="4">
      <t>シュタイ</t>
    </rPh>
    <rPh sb="12" eb="13">
      <t>オヨ</t>
    </rPh>
    <rPh sb="18" eb="19">
      <t>アイダ</t>
    </rPh>
    <rPh sb="20" eb="22">
      <t>レンケイ</t>
    </rPh>
    <rPh sb="23" eb="25">
      <t>イジ</t>
    </rPh>
    <rPh sb="27" eb="29">
      <t>ジギョウ</t>
    </rPh>
    <rPh sb="30" eb="32">
      <t>ジッシ</t>
    </rPh>
    <rPh sb="32" eb="3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</si>
</sst>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186597</xdr:colOff>
      <xdr:row>741</xdr:row>
      <xdr:rowOff>238125</xdr:rowOff>
    </xdr:from>
    <xdr:to>
      <xdr:col>23</xdr:col>
      <xdr:colOff>148987</xdr:colOff>
      <xdr:row>743</xdr:row>
      <xdr:rowOff>120050</xdr:rowOff>
    </xdr:to>
    <xdr:sp macro="" textlink="">
      <xdr:nvSpPr>
        <xdr:cNvPr id="2" name="テキスト ボックス 1">
          <a:extLst>
            <a:ext uri="{FF2B5EF4-FFF2-40B4-BE49-F238E27FC236}">
              <a16:creationId xmlns:a16="http://schemas.microsoft.com/office/drawing/2014/main" id="{1D038237-34A6-47FC-B19C-50F315722597}"/>
            </a:ext>
          </a:extLst>
        </xdr:cNvPr>
        <xdr:cNvSpPr txBox="1"/>
      </xdr:nvSpPr>
      <xdr:spPr>
        <a:xfrm>
          <a:off x="3387440" y="32833561"/>
          <a:ext cx="1092099" cy="6018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19</xdr:col>
      <xdr:colOff>31366</xdr:colOff>
      <xdr:row>743</xdr:row>
      <xdr:rowOff>104292</xdr:rowOff>
    </xdr:from>
    <xdr:to>
      <xdr:col>19</xdr:col>
      <xdr:colOff>31714</xdr:colOff>
      <xdr:row>744</xdr:row>
      <xdr:rowOff>316232</xdr:rowOff>
    </xdr:to>
    <xdr:cxnSp macro="">
      <xdr:nvCxnSpPr>
        <xdr:cNvPr id="3" name="直線矢印コネクタ 2">
          <a:extLst>
            <a:ext uri="{FF2B5EF4-FFF2-40B4-BE49-F238E27FC236}">
              <a16:creationId xmlns:a16="http://schemas.microsoft.com/office/drawing/2014/main" id="{ECEFCF14-C09D-4DA5-99B2-A9905EE0A3F5}"/>
            </a:ext>
          </a:extLst>
        </xdr:cNvPr>
        <xdr:cNvCxnSpPr/>
      </xdr:nvCxnSpPr>
      <xdr:spPr>
        <a:xfrm>
          <a:off x="3608779" y="33419641"/>
          <a:ext cx="348" cy="571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743</xdr:row>
      <xdr:rowOff>274441</xdr:rowOff>
    </xdr:from>
    <xdr:to>
      <xdr:col>19</xdr:col>
      <xdr:colOff>152653</xdr:colOff>
      <xdr:row>744</xdr:row>
      <xdr:rowOff>201683</xdr:rowOff>
    </xdr:to>
    <xdr:sp macro="" textlink="">
      <xdr:nvSpPr>
        <xdr:cNvPr id="4" name="テキスト ボックス 3">
          <a:extLst>
            <a:ext uri="{FF2B5EF4-FFF2-40B4-BE49-F238E27FC236}">
              <a16:creationId xmlns:a16="http://schemas.microsoft.com/office/drawing/2014/main" id="{ED1E6B88-6634-40AC-BA02-DD21082AC359}"/>
            </a:ext>
          </a:extLst>
        </xdr:cNvPr>
        <xdr:cNvSpPr txBox="1"/>
      </xdr:nvSpPr>
      <xdr:spPr>
        <a:xfrm>
          <a:off x="2635988" y="33589790"/>
          <a:ext cx="1094078" cy="28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15</xdr:col>
      <xdr:colOff>66143</xdr:colOff>
      <xdr:row>744</xdr:row>
      <xdr:rowOff>349698</xdr:rowOff>
    </xdr:from>
    <xdr:to>
      <xdr:col>26</xdr:col>
      <xdr:colOff>103646</xdr:colOff>
      <xdr:row>746</xdr:row>
      <xdr:rowOff>115330</xdr:rowOff>
    </xdr:to>
    <xdr:sp macro="" textlink="">
      <xdr:nvSpPr>
        <xdr:cNvPr id="5" name="テキスト ボックス 4">
          <a:extLst>
            <a:ext uri="{FF2B5EF4-FFF2-40B4-BE49-F238E27FC236}">
              <a16:creationId xmlns:a16="http://schemas.microsoft.com/office/drawing/2014/main" id="{D54A16E9-125E-42CE-BA6A-7A4554A5DB85}"/>
            </a:ext>
          </a:extLst>
        </xdr:cNvPr>
        <xdr:cNvSpPr txBox="1"/>
      </xdr:nvSpPr>
      <xdr:spPr>
        <a:xfrm>
          <a:off x="2890416" y="34025004"/>
          <a:ext cx="2108637" cy="4800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49347</xdr:colOff>
      <xdr:row>746</xdr:row>
      <xdr:rowOff>221403</xdr:rowOff>
    </xdr:from>
    <xdr:to>
      <xdr:col>25</xdr:col>
      <xdr:colOff>155699</xdr:colOff>
      <xdr:row>747</xdr:row>
      <xdr:rowOff>250128</xdr:rowOff>
    </xdr:to>
    <xdr:sp macro="" textlink="">
      <xdr:nvSpPr>
        <xdr:cNvPr id="6" name="大かっこ 5">
          <a:extLst>
            <a:ext uri="{FF2B5EF4-FFF2-40B4-BE49-F238E27FC236}">
              <a16:creationId xmlns:a16="http://schemas.microsoft.com/office/drawing/2014/main" id="{609EC1BF-84E7-4CBE-A7F2-5ACC360D90BE}"/>
            </a:ext>
          </a:extLst>
        </xdr:cNvPr>
        <xdr:cNvSpPr/>
      </xdr:nvSpPr>
      <xdr:spPr>
        <a:xfrm>
          <a:off x="3061905" y="34611083"/>
          <a:ext cx="1800916" cy="388682"/>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34827</xdr:colOff>
      <xdr:row>746</xdr:row>
      <xdr:rowOff>171813</xdr:rowOff>
    </xdr:from>
    <xdr:to>
      <xdr:col>24</xdr:col>
      <xdr:colOff>131678</xdr:colOff>
      <xdr:row>747</xdr:row>
      <xdr:rowOff>284710</xdr:rowOff>
    </xdr:to>
    <xdr:sp macro="" textlink="">
      <xdr:nvSpPr>
        <xdr:cNvPr id="7" name="テキスト ボックス 6">
          <a:extLst>
            <a:ext uri="{FF2B5EF4-FFF2-40B4-BE49-F238E27FC236}">
              <a16:creationId xmlns:a16="http://schemas.microsoft.com/office/drawing/2014/main" id="{2C4A7B1A-7F59-4007-86F8-1CCF190CA217}"/>
            </a:ext>
          </a:extLst>
        </xdr:cNvPr>
        <xdr:cNvSpPr txBox="1"/>
      </xdr:nvSpPr>
      <xdr:spPr>
        <a:xfrm>
          <a:off x="3235670" y="34561493"/>
          <a:ext cx="1414845" cy="472854"/>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21</xdr:col>
      <xdr:colOff>171336</xdr:colOff>
      <xdr:row>743</xdr:row>
      <xdr:rowOff>105310</xdr:rowOff>
    </xdr:from>
    <xdr:to>
      <xdr:col>21</xdr:col>
      <xdr:colOff>184036</xdr:colOff>
      <xdr:row>744</xdr:row>
      <xdr:rowOff>337619</xdr:rowOff>
    </xdr:to>
    <xdr:cxnSp macro="">
      <xdr:nvCxnSpPr>
        <xdr:cNvPr id="8" name="直線矢印コネクタ 7">
          <a:extLst>
            <a:ext uri="{FF2B5EF4-FFF2-40B4-BE49-F238E27FC236}">
              <a16:creationId xmlns:a16="http://schemas.microsoft.com/office/drawing/2014/main" id="{6A1A47BA-FBBE-4FD5-9362-E5D443F8AFC3}"/>
            </a:ext>
          </a:extLst>
        </xdr:cNvPr>
        <xdr:cNvCxnSpPr/>
      </xdr:nvCxnSpPr>
      <xdr:spPr>
        <a:xfrm flipV="1">
          <a:off x="4125319" y="33420659"/>
          <a:ext cx="12700" cy="5922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158636</xdr:colOff>
      <xdr:row>743</xdr:row>
      <xdr:rowOff>352428</xdr:rowOff>
    </xdr:from>
    <xdr:to>
      <xdr:col>29</xdr:col>
      <xdr:colOff>160741</xdr:colOff>
      <xdr:row>744</xdr:row>
      <xdr:rowOff>313077</xdr:rowOff>
    </xdr:to>
    <xdr:sp macro="" textlink="">
      <xdr:nvSpPr>
        <xdr:cNvPr id="9" name="テキスト ボックス 8">
          <a:extLst>
            <a:ext uri="{FF2B5EF4-FFF2-40B4-BE49-F238E27FC236}">
              <a16:creationId xmlns:a16="http://schemas.microsoft.com/office/drawing/2014/main" id="{0679BE01-B736-4EFA-851E-A685BEC7C915}"/>
            </a:ext>
          </a:extLst>
        </xdr:cNvPr>
        <xdr:cNvSpPr txBox="1"/>
      </xdr:nvSpPr>
      <xdr:spPr>
        <a:xfrm>
          <a:off x="4112619" y="33667777"/>
          <a:ext cx="1508384" cy="320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255</v>
      </c>
      <c r="AT2" s="970"/>
      <c r="AU2" s="970"/>
      <c r="AV2" s="51" t="str">
        <f>IF(AW2="", "", "-")</f>
        <v/>
      </c>
      <c r="AW2" s="915"/>
      <c r="AX2" s="915"/>
    </row>
    <row r="3" spans="1:50" ht="21" customHeight="1" thickBot="1">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564</v>
      </c>
      <c r="AK3" s="873"/>
      <c r="AL3" s="873"/>
      <c r="AM3" s="873"/>
      <c r="AN3" s="873"/>
      <c r="AO3" s="873"/>
      <c r="AP3" s="873"/>
      <c r="AQ3" s="873"/>
      <c r="AR3" s="873"/>
      <c r="AS3" s="873"/>
      <c r="AT3" s="873"/>
      <c r="AU3" s="873"/>
      <c r="AV3" s="873"/>
      <c r="AW3" s="873"/>
      <c r="AX3" s="24" t="s">
        <v>65</v>
      </c>
    </row>
    <row r="4" spans="1:50" ht="24.75" customHeight="1">
      <c r="A4" s="707" t="s">
        <v>25</v>
      </c>
      <c r="B4" s="708"/>
      <c r="C4" s="708"/>
      <c r="D4" s="708"/>
      <c r="E4" s="708"/>
      <c r="F4" s="708"/>
      <c r="G4" s="685" t="s">
        <v>572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3" t="s">
        <v>567</v>
      </c>
      <c r="H5" s="844"/>
      <c r="I5" s="844"/>
      <c r="J5" s="844"/>
      <c r="K5" s="844"/>
      <c r="L5" s="844"/>
      <c r="M5" s="845" t="s">
        <v>66</v>
      </c>
      <c r="N5" s="846"/>
      <c r="O5" s="846"/>
      <c r="P5" s="846"/>
      <c r="Q5" s="846"/>
      <c r="R5" s="847"/>
      <c r="S5" s="848" t="s">
        <v>534</v>
      </c>
      <c r="T5" s="844"/>
      <c r="U5" s="844"/>
      <c r="V5" s="844"/>
      <c r="W5" s="844"/>
      <c r="X5" s="849"/>
      <c r="Y5" s="701" t="s">
        <v>3</v>
      </c>
      <c r="Z5" s="546"/>
      <c r="AA5" s="546"/>
      <c r="AB5" s="546"/>
      <c r="AC5" s="546"/>
      <c r="AD5" s="547"/>
      <c r="AE5" s="702" t="s">
        <v>566</v>
      </c>
      <c r="AF5" s="702"/>
      <c r="AG5" s="702"/>
      <c r="AH5" s="702"/>
      <c r="AI5" s="702"/>
      <c r="AJ5" s="702"/>
      <c r="AK5" s="702"/>
      <c r="AL5" s="702"/>
      <c r="AM5" s="702"/>
      <c r="AN5" s="702"/>
      <c r="AO5" s="702"/>
      <c r="AP5" s="703"/>
      <c r="AQ5" s="704" t="s">
        <v>568</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6" t="s">
        <v>395</v>
      </c>
      <c r="Z7" s="446"/>
      <c r="AA7" s="446"/>
      <c r="AB7" s="446"/>
      <c r="AC7" s="446"/>
      <c r="AD7" s="927"/>
      <c r="AE7" s="916" t="s">
        <v>571</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8" t="s">
        <v>259</v>
      </c>
      <c r="B8" s="499"/>
      <c r="C8" s="499"/>
      <c r="D8" s="499"/>
      <c r="E8" s="499"/>
      <c r="F8" s="500"/>
      <c r="G8" s="937" t="str">
        <f>入力規則等!A27</f>
        <v>-</v>
      </c>
      <c r="H8" s="723"/>
      <c r="I8" s="723"/>
      <c r="J8" s="723"/>
      <c r="K8" s="723"/>
      <c r="L8" s="723"/>
      <c r="M8" s="723"/>
      <c r="N8" s="723"/>
      <c r="O8" s="723"/>
      <c r="P8" s="723"/>
      <c r="Q8" s="723"/>
      <c r="R8" s="723"/>
      <c r="S8" s="723"/>
      <c r="T8" s="723"/>
      <c r="U8" s="723"/>
      <c r="V8" s="723"/>
      <c r="W8" s="723"/>
      <c r="X8" s="938"/>
      <c r="Y8" s="850" t="s">
        <v>260</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3" t="s">
        <v>23</v>
      </c>
      <c r="B9" s="854"/>
      <c r="C9" s="854"/>
      <c r="D9" s="854"/>
      <c r="E9" s="854"/>
      <c r="F9" s="854"/>
      <c r="G9" s="855" t="s">
        <v>573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3" t="s">
        <v>30</v>
      </c>
      <c r="B10" s="664"/>
      <c r="C10" s="664"/>
      <c r="D10" s="664"/>
      <c r="E10" s="664"/>
      <c r="F10" s="664"/>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0" t="s">
        <v>24</v>
      </c>
      <c r="B12" s="981"/>
      <c r="C12" s="981"/>
      <c r="D12" s="981"/>
      <c r="E12" s="981"/>
      <c r="F12" s="982"/>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c r="A13" s="617"/>
      <c r="B13" s="618"/>
      <c r="C13" s="618"/>
      <c r="D13" s="618"/>
      <c r="E13" s="618"/>
      <c r="F13" s="619"/>
      <c r="G13" s="726" t="s">
        <v>6</v>
      </c>
      <c r="H13" s="727"/>
      <c r="I13" s="764" t="s">
        <v>7</v>
      </c>
      <c r="J13" s="765"/>
      <c r="K13" s="765"/>
      <c r="L13" s="765"/>
      <c r="M13" s="765"/>
      <c r="N13" s="765"/>
      <c r="O13" s="766"/>
      <c r="P13" s="660">
        <v>0</v>
      </c>
      <c r="Q13" s="661"/>
      <c r="R13" s="661"/>
      <c r="S13" s="661"/>
      <c r="T13" s="661"/>
      <c r="U13" s="661"/>
      <c r="V13" s="662"/>
      <c r="W13" s="660">
        <v>0</v>
      </c>
      <c r="X13" s="661"/>
      <c r="Y13" s="661"/>
      <c r="Z13" s="661"/>
      <c r="AA13" s="661"/>
      <c r="AB13" s="661"/>
      <c r="AC13" s="662"/>
      <c r="AD13" s="660">
        <v>0</v>
      </c>
      <c r="AE13" s="661"/>
      <c r="AF13" s="661"/>
      <c r="AG13" s="661"/>
      <c r="AH13" s="661"/>
      <c r="AI13" s="661"/>
      <c r="AJ13" s="662"/>
      <c r="AK13" s="660">
        <v>0</v>
      </c>
      <c r="AL13" s="661"/>
      <c r="AM13" s="661"/>
      <c r="AN13" s="661"/>
      <c r="AO13" s="661"/>
      <c r="AP13" s="661"/>
      <c r="AQ13" s="662"/>
      <c r="AR13" s="923">
        <v>0</v>
      </c>
      <c r="AS13" s="924"/>
      <c r="AT13" s="924"/>
      <c r="AU13" s="924"/>
      <c r="AV13" s="924"/>
      <c r="AW13" s="924"/>
      <c r="AX13" s="925"/>
    </row>
    <row r="14" spans="1:50" ht="21" customHeight="1">
      <c r="A14" s="617"/>
      <c r="B14" s="618"/>
      <c r="C14" s="618"/>
      <c r="D14" s="618"/>
      <c r="E14" s="618"/>
      <c r="F14" s="619"/>
      <c r="G14" s="728"/>
      <c r="H14" s="729"/>
      <c r="I14" s="714" t="s">
        <v>8</v>
      </c>
      <c r="J14" s="762"/>
      <c r="K14" s="762"/>
      <c r="L14" s="762"/>
      <c r="M14" s="762"/>
      <c r="N14" s="762"/>
      <c r="O14" s="763"/>
      <c r="P14" s="660">
        <v>0</v>
      </c>
      <c r="Q14" s="661"/>
      <c r="R14" s="661"/>
      <c r="S14" s="661"/>
      <c r="T14" s="661"/>
      <c r="U14" s="661"/>
      <c r="V14" s="662"/>
      <c r="W14" s="660">
        <v>59</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88"/>
      <c r="AS14" s="788"/>
      <c r="AT14" s="788"/>
      <c r="AU14" s="788"/>
      <c r="AV14" s="788"/>
      <c r="AW14" s="788"/>
      <c r="AX14" s="789"/>
    </row>
    <row r="15" spans="1:50" ht="21" customHeight="1">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08"/>
    </row>
    <row r="16" spans="1:50" ht="21" customHeight="1">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57"/>
      <c r="AS16" s="758"/>
      <c r="AT16" s="758"/>
      <c r="AU16" s="758"/>
      <c r="AV16" s="758"/>
      <c r="AW16" s="758"/>
      <c r="AX16" s="759"/>
    </row>
    <row r="17" spans="1:50" ht="24.75" customHeight="1">
      <c r="A17" s="617"/>
      <c r="B17" s="618"/>
      <c r="C17" s="618"/>
      <c r="D17" s="618"/>
      <c r="E17" s="618"/>
      <c r="F17" s="619"/>
      <c r="G17" s="728"/>
      <c r="H17" s="729"/>
      <c r="I17" s="714" t="s">
        <v>50</v>
      </c>
      <c r="J17" s="762"/>
      <c r="K17" s="762"/>
      <c r="L17" s="762"/>
      <c r="M17" s="762"/>
      <c r="N17" s="762"/>
      <c r="O17" s="763"/>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1"/>
      <c r="AS17" s="921"/>
      <c r="AT17" s="921"/>
      <c r="AU17" s="921"/>
      <c r="AV17" s="921"/>
      <c r="AW17" s="921"/>
      <c r="AX17" s="922"/>
    </row>
    <row r="18" spans="1:50" ht="24.75" customHeight="1">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59</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c r="A19" s="617"/>
      <c r="B19" s="618"/>
      <c r="C19" s="618"/>
      <c r="D19" s="618"/>
      <c r="E19" s="618"/>
      <c r="F19" s="619"/>
      <c r="G19" s="880" t="s">
        <v>9</v>
      </c>
      <c r="H19" s="881"/>
      <c r="I19" s="881"/>
      <c r="J19" s="881"/>
      <c r="K19" s="881"/>
      <c r="L19" s="881"/>
      <c r="M19" s="881"/>
      <c r="N19" s="881"/>
      <c r="O19" s="881"/>
      <c r="P19" s="660">
        <v>0</v>
      </c>
      <c r="Q19" s="661"/>
      <c r="R19" s="661"/>
      <c r="S19" s="661"/>
      <c r="T19" s="661"/>
      <c r="U19" s="661"/>
      <c r="V19" s="662"/>
      <c r="W19" s="660">
        <v>59</v>
      </c>
      <c r="X19" s="661"/>
      <c r="Y19" s="661"/>
      <c r="Z19" s="661"/>
      <c r="AA19" s="661"/>
      <c r="AB19" s="661"/>
      <c r="AC19" s="662"/>
      <c r="AD19" s="660">
        <v>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80" t="s">
        <v>10</v>
      </c>
      <c r="H20" s="881"/>
      <c r="I20" s="881"/>
      <c r="J20" s="881"/>
      <c r="K20" s="881"/>
      <c r="L20" s="881"/>
      <c r="M20" s="881"/>
      <c r="N20" s="881"/>
      <c r="O20" s="881"/>
      <c r="P20" s="316" t="str">
        <f>IF(P18=0, "-", SUM(P19)/P18)</f>
        <v>-</v>
      </c>
      <c r="Q20" s="316"/>
      <c r="R20" s="316"/>
      <c r="S20" s="316"/>
      <c r="T20" s="316"/>
      <c r="U20" s="316"/>
      <c r="V20" s="316"/>
      <c r="W20" s="316">
        <f t="shared" ref="W20" si="0">IF(W18=0, "-", SUM(W19)/W18)</f>
        <v>1</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3"/>
      <c r="B21" s="854"/>
      <c r="C21" s="854"/>
      <c r="D21" s="854"/>
      <c r="E21" s="854"/>
      <c r="F21" s="983"/>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0" t="s">
        <v>434</v>
      </c>
      <c r="B22" s="951"/>
      <c r="C22" s="951"/>
      <c r="D22" s="951"/>
      <c r="E22" s="951"/>
      <c r="F22" s="952"/>
      <c r="G22" s="988"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c r="A23" s="953"/>
      <c r="B23" s="954"/>
      <c r="C23" s="954"/>
      <c r="D23" s="954"/>
      <c r="E23" s="954"/>
      <c r="F23" s="955"/>
      <c r="G23" s="989"/>
      <c r="H23" s="990"/>
      <c r="I23" s="990"/>
      <c r="J23" s="990"/>
      <c r="K23" s="990"/>
      <c r="L23" s="990"/>
      <c r="M23" s="990"/>
      <c r="N23" s="990"/>
      <c r="O23" s="991"/>
      <c r="P23" s="923">
        <v>0</v>
      </c>
      <c r="Q23" s="924"/>
      <c r="R23" s="924"/>
      <c r="S23" s="924"/>
      <c r="T23" s="924"/>
      <c r="U23" s="924"/>
      <c r="V23" s="940"/>
      <c r="W23" s="923">
        <v>0</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c r="A24" s="953"/>
      <c r="B24" s="954"/>
      <c r="C24" s="954"/>
      <c r="D24" s="954"/>
      <c r="E24" s="954"/>
      <c r="F24" s="955"/>
      <c r="G24" s="941"/>
      <c r="H24" s="942"/>
      <c r="I24" s="942"/>
      <c r="J24" s="942"/>
      <c r="K24" s="942"/>
      <c r="L24" s="942"/>
      <c r="M24" s="942"/>
      <c r="N24" s="942"/>
      <c r="O24" s="943"/>
      <c r="P24" s="660"/>
      <c r="Q24" s="661"/>
      <c r="R24" s="661"/>
      <c r="S24" s="661"/>
      <c r="T24" s="661"/>
      <c r="U24" s="661"/>
      <c r="V24" s="662"/>
      <c r="W24" s="660"/>
      <c r="X24" s="661"/>
      <c r="Y24" s="661"/>
      <c r="Z24" s="661"/>
      <c r="AA24" s="661"/>
      <c r="AB24" s="661"/>
      <c r="AC24" s="66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c r="A25" s="953"/>
      <c r="B25" s="954"/>
      <c r="C25" s="954"/>
      <c r="D25" s="954"/>
      <c r="E25" s="954"/>
      <c r="F25" s="955"/>
      <c r="G25" s="941"/>
      <c r="H25" s="942"/>
      <c r="I25" s="942"/>
      <c r="J25" s="942"/>
      <c r="K25" s="942"/>
      <c r="L25" s="942"/>
      <c r="M25" s="942"/>
      <c r="N25" s="942"/>
      <c r="O25" s="943"/>
      <c r="P25" s="660"/>
      <c r="Q25" s="661"/>
      <c r="R25" s="661"/>
      <c r="S25" s="661"/>
      <c r="T25" s="661"/>
      <c r="U25" s="661"/>
      <c r="V25" s="662"/>
      <c r="W25" s="660"/>
      <c r="X25" s="661"/>
      <c r="Y25" s="661"/>
      <c r="Z25" s="661"/>
      <c r="AA25" s="661"/>
      <c r="AB25" s="661"/>
      <c r="AC25" s="66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c r="A26" s="953"/>
      <c r="B26" s="954"/>
      <c r="C26" s="954"/>
      <c r="D26" s="954"/>
      <c r="E26" s="954"/>
      <c r="F26" s="955"/>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c r="A27" s="953"/>
      <c r="B27" s="954"/>
      <c r="C27" s="954"/>
      <c r="D27" s="954"/>
      <c r="E27" s="954"/>
      <c r="F27" s="955"/>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338</v>
      </c>
      <c r="H29" s="948"/>
      <c r="I29" s="948"/>
      <c r="J29" s="948"/>
      <c r="K29" s="948"/>
      <c r="L29" s="948"/>
      <c r="M29" s="948"/>
      <c r="N29" s="948"/>
      <c r="O29" s="949"/>
      <c r="P29" s="660">
        <f>AK13</f>
        <v>0</v>
      </c>
      <c r="Q29" s="661"/>
      <c r="R29" s="661"/>
      <c r="S29" s="661"/>
      <c r="T29" s="661"/>
      <c r="U29" s="661"/>
      <c r="V29" s="662"/>
      <c r="W29" s="971">
        <f>AR13</f>
        <v>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65" t="s">
        <v>353</v>
      </c>
      <c r="B30" s="866"/>
      <c r="C30" s="866"/>
      <c r="D30" s="866"/>
      <c r="E30" s="866"/>
      <c r="F30" s="867"/>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67" t="s">
        <v>235</v>
      </c>
      <c r="AR30" s="768"/>
      <c r="AS30" s="768"/>
      <c r="AT30" s="769"/>
      <c r="AU30" s="774" t="s">
        <v>134</v>
      </c>
      <c r="AV30" s="774"/>
      <c r="AW30" s="774"/>
      <c r="AX30" s="920"/>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577</v>
      </c>
      <c r="AC32" s="464"/>
      <c r="AD32" s="464"/>
      <c r="AE32" s="216" t="s">
        <v>578</v>
      </c>
      <c r="AF32" s="217"/>
      <c r="AG32" s="217"/>
      <c r="AH32" s="217"/>
      <c r="AI32" s="216" t="s">
        <v>578</v>
      </c>
      <c r="AJ32" s="217"/>
      <c r="AK32" s="217"/>
      <c r="AL32" s="217"/>
      <c r="AM32" s="216">
        <v>0</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t="s">
        <v>579</v>
      </c>
      <c r="AF33" s="217"/>
      <c r="AG33" s="217"/>
      <c r="AH33" s="217"/>
      <c r="AI33" s="216" t="s">
        <v>578</v>
      </c>
      <c r="AJ33" s="217"/>
      <c r="AK33" s="217"/>
      <c r="AL33" s="217"/>
      <c r="AM33" s="216">
        <v>3</v>
      </c>
      <c r="AN33" s="217"/>
      <c r="AO33" s="217"/>
      <c r="AP33" s="217"/>
      <c r="AQ33" s="340">
        <v>3</v>
      </c>
      <c r="AR33" s="206"/>
      <c r="AS33" s="206"/>
      <c r="AT33" s="341"/>
      <c r="AU33" s="217"/>
      <c r="AV33" s="217"/>
      <c r="AW33" s="217"/>
      <c r="AX33" s="219"/>
    </row>
    <row r="34" spans="1:50" ht="23.25" customHeight="1" thickBo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hidden="1"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4"/>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4"/>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9"/>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c r="A83" s="869"/>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c r="A84" s="869"/>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t="s">
        <v>414</v>
      </c>
      <c r="AF101" s="217"/>
      <c r="AG101" s="217"/>
      <c r="AH101" s="218"/>
      <c r="AI101" s="216" t="s">
        <v>414</v>
      </c>
      <c r="AJ101" s="217"/>
      <c r="AK101" s="217"/>
      <c r="AL101" s="218"/>
      <c r="AM101" s="216">
        <v>1</v>
      </c>
      <c r="AN101" s="217"/>
      <c r="AO101" s="217"/>
      <c r="AP101" s="218"/>
      <c r="AQ101" s="216"/>
      <c r="AR101" s="217"/>
      <c r="AS101" s="217"/>
      <c r="AT101" s="218"/>
      <c r="AU101" s="216"/>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t="s">
        <v>414</v>
      </c>
      <c r="AF102" s="421"/>
      <c r="AG102" s="421"/>
      <c r="AH102" s="421"/>
      <c r="AI102" s="421" t="s">
        <v>414</v>
      </c>
      <c r="AJ102" s="421"/>
      <c r="AK102" s="421"/>
      <c r="AL102" s="421"/>
      <c r="AM102" s="421">
        <v>2</v>
      </c>
      <c r="AN102" s="421"/>
      <c r="AO102" s="421"/>
      <c r="AP102" s="421"/>
      <c r="AQ102" s="271"/>
      <c r="AR102" s="272"/>
      <c r="AS102" s="272"/>
      <c r="AT102" s="317"/>
      <c r="AU102" s="271"/>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hidden="1" customHeight="1">
      <c r="A116" s="442"/>
      <c r="B116" s="443"/>
      <c r="C116" s="443"/>
      <c r="D116" s="443"/>
      <c r="E116" s="443"/>
      <c r="F116" s="444"/>
      <c r="G116" s="393"/>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c r="AV133" s="199"/>
      <c r="AW133" s="132" t="s">
        <v>181</v>
      </c>
      <c r="AX133" s="194"/>
    </row>
    <row r="134" spans="1:50" ht="39.75" customHeight="1">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t="s">
        <v>414</v>
      </c>
      <c r="AF134" s="206"/>
      <c r="AG134" s="206"/>
      <c r="AH134" s="206"/>
      <c r="AI134" s="205" t="s">
        <v>586</v>
      </c>
      <c r="AJ134" s="206"/>
      <c r="AK134" s="206"/>
      <c r="AL134" s="206"/>
      <c r="AM134" s="205">
        <v>0</v>
      </c>
      <c r="AN134" s="206"/>
      <c r="AO134" s="206"/>
      <c r="AP134" s="206"/>
      <c r="AQ134" s="205"/>
      <c r="AR134" s="206"/>
      <c r="AS134" s="206"/>
      <c r="AT134" s="206"/>
      <c r="AU134" s="205"/>
      <c r="AV134" s="206"/>
      <c r="AW134" s="206"/>
      <c r="AX134" s="207"/>
    </row>
    <row r="135" spans="1:50">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414</v>
      </c>
      <c r="AF135" s="206"/>
      <c r="AG135" s="206"/>
      <c r="AH135" s="206"/>
      <c r="AI135" s="205" t="s">
        <v>587</v>
      </c>
      <c r="AJ135" s="206"/>
      <c r="AK135" s="206"/>
      <c r="AL135" s="206"/>
      <c r="AM135" s="205">
        <v>3</v>
      </c>
      <c r="AN135" s="206"/>
      <c r="AO135" s="206"/>
      <c r="AP135" s="206"/>
      <c r="AQ135" s="205">
        <v>3</v>
      </c>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8.1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5"/>
      <c r="E430" s="173" t="s">
        <v>406</v>
      </c>
      <c r="F430" s="902"/>
      <c r="G430" s="903" t="s">
        <v>255</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c r="A702" s="874" t="s">
        <v>140</v>
      </c>
      <c r="B702" s="87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569</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569</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569</v>
      </c>
      <c r="AE704" s="783"/>
      <c r="AF704" s="783"/>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569</v>
      </c>
      <c r="AE705" s="718"/>
      <c r="AF705" s="718"/>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4"/>
      <c r="D706" s="795"/>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589</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6"/>
      <c r="D707" s="797"/>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589</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50.5" customHeight="1">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569</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595</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569</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595</v>
      </c>
      <c r="AE712" s="783"/>
      <c r="AF712" s="783"/>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5"/>
      <c r="B713" s="647"/>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595</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595</v>
      </c>
      <c r="AE714" s="810"/>
      <c r="AF714" s="811"/>
      <c r="AG714" s="609"/>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c r="A715" s="643"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596</v>
      </c>
      <c r="AE715" s="605"/>
      <c r="AF715" s="659"/>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595</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595</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595</v>
      </c>
      <c r="AE718" s="327"/>
      <c r="AF718" s="327"/>
      <c r="AG718" s="609"/>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c r="AE719" s="605"/>
      <c r="AF719" s="605"/>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563</v>
      </c>
      <c r="D721" s="295"/>
      <c r="E721" s="295"/>
      <c r="F721" s="296"/>
      <c r="G721" s="285"/>
      <c r="H721" s="286"/>
      <c r="I721" s="82" t="str">
        <f>IF(OR(G721="　", G721=""), "", "-")</f>
        <v/>
      </c>
      <c r="J721" s="289">
        <v>236</v>
      </c>
      <c r="K721" s="289"/>
      <c r="L721" s="82" t="str">
        <f>IF(M721="","","-")</f>
        <v/>
      </c>
      <c r="M721" s="83"/>
      <c r="N721" s="302" t="s">
        <v>598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563</v>
      </c>
      <c r="D722" s="295"/>
      <c r="E722" s="295"/>
      <c r="F722" s="296"/>
      <c r="G722" s="285"/>
      <c r="H722" s="286"/>
      <c r="I722" s="82" t="str">
        <f t="shared" ref="I722:I725" si="4">IF(OR(G722="　", G722=""), "", "-")</f>
        <v/>
      </c>
      <c r="J722" s="289">
        <v>253</v>
      </c>
      <c r="K722" s="289"/>
      <c r="L722" s="82" t="str">
        <f t="shared" ref="L722:L725" si="5">IF(M722="","","-")</f>
        <v/>
      </c>
      <c r="M722" s="83"/>
      <c r="N722" s="302" t="s">
        <v>599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2"/>
      <c r="C726" s="817" t="s">
        <v>53</v>
      </c>
      <c r="D726" s="841"/>
      <c r="E726" s="841"/>
      <c r="F726" s="842"/>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2" t="s">
        <v>409</v>
      </c>
      <c r="B737" s="209"/>
      <c r="C737" s="209"/>
      <c r="D737" s="210"/>
      <c r="E737" s="993"/>
      <c r="F737" s="993"/>
      <c r="G737" s="993"/>
      <c r="H737" s="993"/>
      <c r="I737" s="993"/>
      <c r="J737" s="993"/>
      <c r="K737" s="993"/>
      <c r="L737" s="993"/>
      <c r="M737" s="993"/>
      <c r="N737" s="365" t="s">
        <v>404</v>
      </c>
      <c r="O737" s="365"/>
      <c r="P737" s="365"/>
      <c r="Q737" s="365"/>
      <c r="R737" s="993"/>
      <c r="S737" s="993"/>
      <c r="T737" s="993"/>
      <c r="U737" s="993"/>
      <c r="V737" s="993"/>
      <c r="W737" s="993"/>
      <c r="X737" s="993"/>
      <c r="Y737" s="993"/>
      <c r="Z737" s="993"/>
      <c r="AA737" s="365" t="s">
        <v>403</v>
      </c>
      <c r="AB737" s="365"/>
      <c r="AC737" s="365"/>
      <c r="AD737" s="365"/>
      <c r="AE737" s="993"/>
      <c r="AF737" s="993"/>
      <c r="AG737" s="993"/>
      <c r="AH737" s="993"/>
      <c r="AI737" s="993"/>
      <c r="AJ737" s="993"/>
      <c r="AK737" s="993"/>
      <c r="AL737" s="993"/>
      <c r="AM737" s="993"/>
      <c r="AN737" s="365" t="s">
        <v>402</v>
      </c>
      <c r="AO737" s="365"/>
      <c r="AP737" s="365"/>
      <c r="AQ737" s="365"/>
      <c r="AR737" s="999"/>
      <c r="AS737" s="1000"/>
      <c r="AT737" s="1000"/>
      <c r="AU737" s="1000"/>
      <c r="AV737" s="1000"/>
      <c r="AW737" s="1000"/>
      <c r="AX737" s="1001"/>
      <c r="AY737" s="88"/>
      <c r="AZ737" s="88"/>
    </row>
    <row r="738" spans="1:52" ht="24.75" customHeight="1">
      <c r="A738" s="992" t="s">
        <v>401</v>
      </c>
      <c r="B738" s="209"/>
      <c r="C738" s="209"/>
      <c r="D738" s="210"/>
      <c r="E738" s="993"/>
      <c r="F738" s="993"/>
      <c r="G738" s="993"/>
      <c r="H738" s="993"/>
      <c r="I738" s="993"/>
      <c r="J738" s="993"/>
      <c r="K738" s="993"/>
      <c r="L738" s="993"/>
      <c r="M738" s="993"/>
      <c r="N738" s="365" t="s">
        <v>400</v>
      </c>
      <c r="O738" s="365"/>
      <c r="P738" s="365"/>
      <c r="Q738" s="365"/>
      <c r="R738" s="993"/>
      <c r="S738" s="993"/>
      <c r="T738" s="993"/>
      <c r="U738" s="993"/>
      <c r="V738" s="993"/>
      <c r="W738" s="993"/>
      <c r="X738" s="993"/>
      <c r="Y738" s="993"/>
      <c r="Z738" s="993"/>
      <c r="AA738" s="365" t="s">
        <v>399</v>
      </c>
      <c r="AB738" s="365"/>
      <c r="AC738" s="365"/>
      <c r="AD738" s="365"/>
      <c r="AE738" s="993"/>
      <c r="AF738" s="993"/>
      <c r="AG738" s="993"/>
      <c r="AH738" s="993"/>
      <c r="AI738" s="993"/>
      <c r="AJ738" s="993"/>
      <c r="AK738" s="993"/>
      <c r="AL738" s="993"/>
      <c r="AM738" s="993"/>
      <c r="AN738" s="365" t="s">
        <v>398</v>
      </c>
      <c r="AO738" s="365"/>
      <c r="AP738" s="365"/>
      <c r="AQ738" s="365"/>
      <c r="AR738" s="999"/>
      <c r="AS738" s="1000"/>
      <c r="AT738" s="1000"/>
      <c r="AU738" s="1000"/>
      <c r="AV738" s="1000"/>
      <c r="AW738" s="1000"/>
      <c r="AX738" s="1001"/>
    </row>
    <row r="739" spans="1:52" ht="24.75" customHeight="1">
      <c r="A739" s="992" t="s">
        <v>397</v>
      </c>
      <c r="B739" s="209"/>
      <c r="C739" s="209"/>
      <c r="D739" s="210"/>
      <c r="E739" s="993"/>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74" t="s">
        <v>421</v>
      </c>
      <c r="B740" s="975"/>
      <c r="C740" s="975"/>
      <c r="D740" s="976"/>
      <c r="E740" s="977"/>
      <c r="F740" s="978"/>
      <c r="G740" s="978"/>
      <c r="H740" s="92" t="str">
        <f>IF(E740="", "", "(")</f>
        <v/>
      </c>
      <c r="I740" s="978"/>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8"/>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601</v>
      </c>
      <c r="H782" s="674"/>
      <c r="I782" s="674"/>
      <c r="J782" s="674"/>
      <c r="K782" s="675"/>
      <c r="L782" s="667" t="s">
        <v>602</v>
      </c>
      <c r="M782" s="668"/>
      <c r="N782" s="668"/>
      <c r="O782" s="668"/>
      <c r="P782" s="668"/>
      <c r="Q782" s="668"/>
      <c r="R782" s="668"/>
      <c r="S782" s="668"/>
      <c r="T782" s="668"/>
      <c r="U782" s="668"/>
      <c r="V782" s="668"/>
      <c r="W782" s="668"/>
      <c r="X782" s="669"/>
      <c r="Y782" s="805">
        <v>0</v>
      </c>
      <c r="Z782" s="806"/>
      <c r="AA782" s="806"/>
      <c r="AB782" s="807"/>
      <c r="AC782" s="837"/>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5"/>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4"/>
      <c r="B793" s="635"/>
      <c r="C793" s="635"/>
      <c r="D793" s="635"/>
      <c r="E793" s="635"/>
      <c r="F793" s="636"/>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8"/>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837"/>
      <c r="H795" s="674"/>
      <c r="I795" s="674"/>
      <c r="J795" s="674"/>
      <c r="K795" s="675"/>
      <c r="L795" s="667"/>
      <c r="M795" s="668"/>
      <c r="N795" s="668"/>
      <c r="O795" s="668"/>
      <c r="P795" s="668"/>
      <c r="Q795" s="668"/>
      <c r="R795" s="668"/>
      <c r="S795" s="668"/>
      <c r="T795" s="668"/>
      <c r="U795" s="668"/>
      <c r="V795" s="668"/>
      <c r="W795" s="668"/>
      <c r="X795" s="669"/>
      <c r="Y795" s="388"/>
      <c r="Z795" s="389"/>
      <c r="AA795" s="389"/>
      <c r="AB795" s="838"/>
      <c r="AC795" s="837"/>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5"/>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4"/>
      <c r="B806" s="635"/>
      <c r="C806" s="635"/>
      <c r="D806" s="635"/>
      <c r="E806" s="635"/>
      <c r="F806" s="636"/>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8"/>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837"/>
      <c r="H808" s="674"/>
      <c r="I808" s="674"/>
      <c r="J808" s="674"/>
      <c r="K808" s="675"/>
      <c r="L808" s="667"/>
      <c r="M808" s="668"/>
      <c r="N808" s="668"/>
      <c r="O808" s="668"/>
      <c r="P808" s="668"/>
      <c r="Q808" s="668"/>
      <c r="R808" s="668"/>
      <c r="S808" s="668"/>
      <c r="T808" s="668"/>
      <c r="U808" s="668"/>
      <c r="V808" s="668"/>
      <c r="W808" s="668"/>
      <c r="X808" s="669"/>
      <c r="Y808" s="388"/>
      <c r="Z808" s="389"/>
      <c r="AA808" s="389"/>
      <c r="AB808" s="838"/>
      <c r="AC808" s="837"/>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5"/>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4"/>
      <c r="B819" s="635"/>
      <c r="C819" s="635"/>
      <c r="D819" s="635"/>
      <c r="E819" s="635"/>
      <c r="F819" s="636"/>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8"/>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837"/>
      <c r="H821" s="674"/>
      <c r="I821" s="674"/>
      <c r="J821" s="674"/>
      <c r="K821" s="675"/>
      <c r="L821" s="667"/>
      <c r="M821" s="668"/>
      <c r="N821" s="668"/>
      <c r="O821" s="668"/>
      <c r="P821" s="668"/>
      <c r="Q821" s="668"/>
      <c r="R821" s="668"/>
      <c r="S821" s="668"/>
      <c r="T821" s="668"/>
      <c r="U821" s="668"/>
      <c r="V821" s="668"/>
      <c r="W821" s="668"/>
      <c r="X821" s="669"/>
      <c r="Y821" s="388"/>
      <c r="Z821" s="389"/>
      <c r="AA821" s="389"/>
      <c r="AB821" s="838"/>
      <c r="AC821" s="837"/>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5"/>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18.75"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9"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83">
    <cfRule type="expression" dxfId="2803" priority="13899">
      <formula>IF(RIGHT(TEXT(Y783,"0.#"),1)=".",FALSE,TRUE)</formula>
    </cfRule>
    <cfRule type="expression" dxfId="2802" priority="13900">
      <formula>IF(RIGHT(TEXT(Y783,"0.#"),1)=".",TRUE,FALSE)</formula>
    </cfRule>
  </conditionalFormatting>
  <conditionalFormatting sqref="Y792">
    <cfRule type="expression" dxfId="2801" priority="13895">
      <formula>IF(RIGHT(TEXT(Y792,"0.#"),1)=".",FALSE,TRUE)</formula>
    </cfRule>
    <cfRule type="expression" dxfId="2800" priority="13896">
      <formula>IF(RIGHT(TEXT(Y792,"0.#"),1)=".",TRUE,FALSE)</formula>
    </cfRule>
  </conditionalFormatting>
  <conditionalFormatting sqref="Y823:Y830 Y821 Y810:Y817 Y808 Y797:Y804 Y795">
    <cfRule type="expression" dxfId="2799" priority="13677">
      <formula>IF(RIGHT(TEXT(Y795,"0.#"),1)=".",FALSE,TRUE)</formula>
    </cfRule>
    <cfRule type="expression" dxfId="2798" priority="13678">
      <formula>IF(RIGHT(TEXT(Y795,"0.#"),1)=".",TRUE,FALSE)</formula>
    </cfRule>
  </conditionalFormatting>
  <conditionalFormatting sqref="P16:AQ17 P15:AX15 W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Q101">
    <cfRule type="expression" dxfId="2793" priority="13715">
      <formula>IF(RIGHT(TEXT(AQ101,"0.#"),1)=".",FALSE,TRUE)</formula>
    </cfRule>
    <cfRule type="expression" dxfId="2792" priority="13716">
      <formula>IF(RIGHT(TEXT(AQ101,"0.#"),1)=".",TRUE,FALSE)</formula>
    </cfRule>
  </conditionalFormatting>
  <conditionalFormatting sqref="Y784:Y791">
    <cfRule type="expression" dxfId="2791" priority="13701">
      <formula>IF(RIGHT(TEXT(Y784,"0.#"),1)=".",FALSE,TRUE)</formula>
    </cfRule>
    <cfRule type="expression" dxfId="2790" priority="13702">
      <formula>IF(RIGHT(TEXT(Y784,"0.#"),1)=".",TRUE,FALSE)</formula>
    </cfRule>
  </conditionalFormatting>
  <conditionalFormatting sqref="AU783">
    <cfRule type="expression" dxfId="2789" priority="13699">
      <formula>IF(RIGHT(TEXT(AU783,"0.#"),1)=".",FALSE,TRUE)</formula>
    </cfRule>
    <cfRule type="expression" dxfId="2788" priority="13700">
      <formula>IF(RIGHT(TEXT(AU783,"0.#"),1)=".",TRUE,FALSE)</formula>
    </cfRule>
  </conditionalFormatting>
  <conditionalFormatting sqref="AU792">
    <cfRule type="expression" dxfId="2787" priority="13697">
      <formula>IF(RIGHT(TEXT(AU792,"0.#"),1)=".",FALSE,TRUE)</formula>
    </cfRule>
    <cfRule type="expression" dxfId="2786" priority="13698">
      <formula>IF(RIGHT(TEXT(AU792,"0.#"),1)=".",TRUE,FALSE)</formula>
    </cfRule>
  </conditionalFormatting>
  <conditionalFormatting sqref="AU784:AU791 AU782">
    <cfRule type="expression" dxfId="2785" priority="13695">
      <formula>IF(RIGHT(TEXT(AU782,"0.#"),1)=".",FALSE,TRUE)</formula>
    </cfRule>
    <cfRule type="expression" dxfId="2784" priority="13696">
      <formula>IF(RIGHT(TEXT(AU782,"0.#"),1)=".",TRUE,FALSE)</formula>
    </cfRule>
  </conditionalFormatting>
  <conditionalFormatting sqref="Y822 Y809 Y796">
    <cfRule type="expression" dxfId="2783" priority="13681">
      <formula>IF(RIGHT(TEXT(Y796,"0.#"),1)=".",FALSE,TRUE)</formula>
    </cfRule>
    <cfRule type="expression" dxfId="2782" priority="13682">
      <formula>IF(RIGHT(TEXT(Y796,"0.#"),1)=".",TRUE,FALSE)</formula>
    </cfRule>
  </conditionalFormatting>
  <conditionalFormatting sqref="Y831 Y818 Y805">
    <cfRule type="expression" dxfId="2781" priority="13679">
      <formula>IF(RIGHT(TEXT(Y805,"0.#"),1)=".",FALSE,TRUE)</formula>
    </cfRule>
    <cfRule type="expression" dxfId="2780" priority="13680">
      <formula>IF(RIGHT(TEXT(Y805,"0.#"),1)=".",TRUE,FALSE)</formula>
    </cfRule>
  </conditionalFormatting>
  <conditionalFormatting sqref="AU822 AU809 AU796">
    <cfRule type="expression" dxfId="2779" priority="13675">
      <formula>IF(RIGHT(TEXT(AU796,"0.#"),1)=".",FALSE,TRUE)</formula>
    </cfRule>
    <cfRule type="expression" dxfId="2778" priority="13676">
      <formula>IF(RIGHT(TEXT(AU796,"0.#"),1)=".",TRUE,FALSE)</formula>
    </cfRule>
  </conditionalFormatting>
  <conditionalFormatting sqref="AU831 AU818 AU805">
    <cfRule type="expression" dxfId="2777" priority="13673">
      <formula>IF(RIGHT(TEXT(AU805,"0.#"),1)=".",FALSE,TRUE)</formula>
    </cfRule>
    <cfRule type="expression" dxfId="2776" priority="13674">
      <formula>IF(RIGHT(TEXT(AU805,"0.#"),1)=".",TRUE,FALSE)</formula>
    </cfRule>
  </conditionalFormatting>
  <conditionalFormatting sqref="AU823:AU830 AU821 AU810:AU817 AU808 AU797:AU804 AU795">
    <cfRule type="expression" dxfId="2775" priority="13671">
      <formula>IF(RIGHT(TEXT(AU795,"0.#"),1)=".",FALSE,TRUE)</formula>
    </cfRule>
    <cfRule type="expression" dxfId="2774" priority="13672">
      <formula>IF(RIGHT(TEXT(AU795,"0.#"),1)=".",TRUE,FALSE)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4">
    <cfRule type="expression" dxfId="2765" priority="13483">
      <formula>IF(RIGHT(TEXT(AE34,"0.#"),1)=".",FALSE,TRUE)</formula>
    </cfRule>
    <cfRule type="expression" dxfId="2764" priority="13484">
      <formula>IF(RIGHT(TEXT(AE34,"0.#"),1)=".",TRUE,FALSE)</formula>
    </cfRule>
  </conditionalFormatting>
  <conditionalFormatting sqref="AI34">
    <cfRule type="expression" dxfId="2763" priority="13481">
      <formula>IF(RIGHT(TEXT(AI34,"0.#"),1)=".",FALSE,TRUE)</formula>
    </cfRule>
    <cfRule type="expression" dxfId="2762" priority="13482">
      <formula>IF(RIGHT(TEXT(AI34,"0.#"),1)=".",TRUE,FALSE)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M134:AM135 AQ134:AQ135 AU134:AU135">
    <cfRule type="expression" dxfId="2553" priority="13079">
      <formula>IF(RIGHT(TEXT(AM134,"0.#"),1)=".",FALSE,TRUE)</formula>
    </cfRule>
    <cfRule type="expression" dxfId="2552" priority="13080">
      <formula>IF(RIGHT(TEXT(AM134,"0.#"),1)=".",TRUE,FALSE)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3:V13">
    <cfRule type="expression" dxfId="723" priority="23">
      <formula>IF(RIGHT(TEXT(P13,"0.#"),1)=".",FALSE,TRUE)</formula>
    </cfRule>
    <cfRule type="expression" dxfId="722" priority="24">
      <formula>IF(RIGHT(TEXT(P13,"0.#"),1)=".",TRUE,FALSE)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5" orientation="portrait" r:id="rId1"/>
  <headerFooter differentFirst="1" alignWithMargins="0"/>
  <rowBreaks count="5" manualBreakCount="5">
    <brk id="94" max="49" man="1"/>
    <brk id="727" max="49" man="1"/>
    <brk id="752" max="49" man="1"/>
    <brk id="779" max="49" man="1"/>
    <brk id="110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1"/>
      <c r="AA2" s="832"/>
      <c r="AB2" s="1035" t="s">
        <v>11</v>
      </c>
      <c r="AC2" s="1036"/>
      <c r="AD2" s="1037"/>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1"/>
      <c r="AA9" s="832"/>
      <c r="AB9" s="1035" t="s">
        <v>11</v>
      </c>
      <c r="AC9" s="1036"/>
      <c r="AD9" s="1037"/>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1"/>
      <c r="AA16" s="832"/>
      <c r="AB16" s="1035" t="s">
        <v>11</v>
      </c>
      <c r="AC16" s="1036"/>
      <c r="AD16" s="1037"/>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1"/>
      <c r="AA23" s="832"/>
      <c r="AB23" s="1035" t="s">
        <v>11</v>
      </c>
      <c r="AC23" s="1036"/>
      <c r="AD23" s="1037"/>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1"/>
      <c r="AA30" s="832"/>
      <c r="AB30" s="1035" t="s">
        <v>11</v>
      </c>
      <c r="AC30" s="1036"/>
      <c r="AD30" s="1037"/>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1"/>
      <c r="AA37" s="832"/>
      <c r="AB37" s="1035" t="s">
        <v>11</v>
      </c>
      <c r="AC37" s="1036"/>
      <c r="AD37" s="1037"/>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1"/>
      <c r="AA44" s="832"/>
      <c r="AB44" s="1035" t="s">
        <v>11</v>
      </c>
      <c r="AC44" s="1036"/>
      <c r="AD44" s="1037"/>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1"/>
      <c r="AA51" s="832"/>
      <c r="AB51" s="242" t="s">
        <v>11</v>
      </c>
      <c r="AC51" s="1036"/>
      <c r="AD51" s="1037"/>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1"/>
      <c r="AA58" s="832"/>
      <c r="AB58" s="1035" t="s">
        <v>11</v>
      </c>
      <c r="AC58" s="1036"/>
      <c r="AD58" s="1037"/>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1"/>
      <c r="AA65" s="832"/>
      <c r="AB65" s="1035" t="s">
        <v>11</v>
      </c>
      <c r="AC65" s="1036"/>
      <c r="AD65" s="1037"/>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7" t="s">
        <v>17</v>
      </c>
      <c r="H3" s="671"/>
      <c r="I3" s="671"/>
      <c r="J3" s="671"/>
      <c r="K3" s="671"/>
      <c r="L3" s="670" t="s">
        <v>18</v>
      </c>
      <c r="M3" s="671"/>
      <c r="N3" s="671"/>
      <c r="O3" s="671"/>
      <c r="P3" s="671"/>
      <c r="Q3" s="671"/>
      <c r="R3" s="671"/>
      <c r="S3" s="671"/>
      <c r="T3" s="671"/>
      <c r="U3" s="671"/>
      <c r="V3" s="671"/>
      <c r="W3" s="671"/>
      <c r="X3" s="672"/>
      <c r="Y3" s="656" t="s">
        <v>19</v>
      </c>
      <c r="Z3" s="657"/>
      <c r="AA3" s="657"/>
      <c r="AB3" s="798"/>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3"/>
      <c r="B4" s="1054"/>
      <c r="C4" s="1054"/>
      <c r="D4" s="1054"/>
      <c r="E4" s="1054"/>
      <c r="F4" s="1055"/>
      <c r="G4" s="837"/>
      <c r="H4" s="674"/>
      <c r="I4" s="674"/>
      <c r="J4" s="674"/>
      <c r="K4" s="675"/>
      <c r="L4" s="667"/>
      <c r="M4" s="668"/>
      <c r="N4" s="668"/>
      <c r="O4" s="668"/>
      <c r="P4" s="668"/>
      <c r="Q4" s="668"/>
      <c r="R4" s="668"/>
      <c r="S4" s="668"/>
      <c r="T4" s="668"/>
      <c r="U4" s="668"/>
      <c r="V4" s="668"/>
      <c r="W4" s="668"/>
      <c r="X4" s="669"/>
      <c r="Y4" s="388"/>
      <c r="Z4" s="389"/>
      <c r="AA4" s="389"/>
      <c r="AB4" s="838"/>
      <c r="AC4" s="837"/>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3"/>
      <c r="B16" s="1054"/>
      <c r="C16" s="1054"/>
      <c r="D16" s="1054"/>
      <c r="E16" s="1054"/>
      <c r="F16" s="1055"/>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3"/>
      <c r="B17" s="1054"/>
      <c r="C17" s="1054"/>
      <c r="D17" s="1054"/>
      <c r="E17" s="1054"/>
      <c r="F17" s="1055"/>
      <c r="G17" s="837"/>
      <c r="H17" s="674"/>
      <c r="I17" s="674"/>
      <c r="J17" s="674"/>
      <c r="K17" s="675"/>
      <c r="L17" s="667"/>
      <c r="M17" s="668"/>
      <c r="N17" s="668"/>
      <c r="O17" s="668"/>
      <c r="P17" s="668"/>
      <c r="Q17" s="668"/>
      <c r="R17" s="668"/>
      <c r="S17" s="668"/>
      <c r="T17" s="668"/>
      <c r="U17" s="668"/>
      <c r="V17" s="668"/>
      <c r="W17" s="668"/>
      <c r="X17" s="669"/>
      <c r="Y17" s="388"/>
      <c r="Z17" s="389"/>
      <c r="AA17" s="389"/>
      <c r="AB17" s="838"/>
      <c r="AC17" s="837"/>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3"/>
      <c r="B29" s="1054"/>
      <c r="C29" s="1054"/>
      <c r="D29" s="1054"/>
      <c r="E29" s="1054"/>
      <c r="F29" s="1055"/>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3"/>
      <c r="B30" s="1054"/>
      <c r="C30" s="1054"/>
      <c r="D30" s="1054"/>
      <c r="E30" s="1054"/>
      <c r="F30" s="1055"/>
      <c r="G30" s="837"/>
      <c r="H30" s="674"/>
      <c r="I30" s="674"/>
      <c r="J30" s="674"/>
      <c r="K30" s="675"/>
      <c r="L30" s="667"/>
      <c r="M30" s="668"/>
      <c r="N30" s="668"/>
      <c r="O30" s="668"/>
      <c r="P30" s="668"/>
      <c r="Q30" s="668"/>
      <c r="R30" s="668"/>
      <c r="S30" s="668"/>
      <c r="T30" s="668"/>
      <c r="U30" s="668"/>
      <c r="V30" s="668"/>
      <c r="W30" s="668"/>
      <c r="X30" s="669"/>
      <c r="Y30" s="388"/>
      <c r="Z30" s="389"/>
      <c r="AA30" s="389"/>
      <c r="AB30" s="838"/>
      <c r="AC30" s="837"/>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3"/>
      <c r="B42" s="1054"/>
      <c r="C42" s="1054"/>
      <c r="D42" s="1054"/>
      <c r="E42" s="1054"/>
      <c r="F42" s="1055"/>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3"/>
      <c r="B43" s="1054"/>
      <c r="C43" s="1054"/>
      <c r="D43" s="1054"/>
      <c r="E43" s="1054"/>
      <c r="F43" s="1055"/>
      <c r="G43" s="837"/>
      <c r="H43" s="674"/>
      <c r="I43" s="674"/>
      <c r="J43" s="674"/>
      <c r="K43" s="675"/>
      <c r="L43" s="667"/>
      <c r="M43" s="668"/>
      <c r="N43" s="668"/>
      <c r="O43" s="668"/>
      <c r="P43" s="668"/>
      <c r="Q43" s="668"/>
      <c r="R43" s="668"/>
      <c r="S43" s="668"/>
      <c r="T43" s="668"/>
      <c r="U43" s="668"/>
      <c r="V43" s="668"/>
      <c r="W43" s="668"/>
      <c r="X43" s="669"/>
      <c r="Y43" s="388"/>
      <c r="Z43" s="389"/>
      <c r="AA43" s="389"/>
      <c r="AB43" s="838"/>
      <c r="AC43" s="837"/>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3"/>
      <c r="B56" s="1054"/>
      <c r="C56" s="1054"/>
      <c r="D56" s="1054"/>
      <c r="E56" s="1054"/>
      <c r="F56" s="1055"/>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3"/>
      <c r="B57" s="1054"/>
      <c r="C57" s="1054"/>
      <c r="D57" s="1054"/>
      <c r="E57" s="1054"/>
      <c r="F57" s="1055"/>
      <c r="G57" s="837"/>
      <c r="H57" s="674"/>
      <c r="I57" s="674"/>
      <c r="J57" s="674"/>
      <c r="K57" s="675"/>
      <c r="L57" s="667"/>
      <c r="M57" s="668"/>
      <c r="N57" s="668"/>
      <c r="O57" s="668"/>
      <c r="P57" s="668"/>
      <c r="Q57" s="668"/>
      <c r="R57" s="668"/>
      <c r="S57" s="668"/>
      <c r="T57" s="668"/>
      <c r="U57" s="668"/>
      <c r="V57" s="668"/>
      <c r="W57" s="668"/>
      <c r="X57" s="669"/>
      <c r="Y57" s="388"/>
      <c r="Z57" s="389"/>
      <c r="AA57" s="389"/>
      <c r="AB57" s="838"/>
      <c r="AC57" s="837"/>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3"/>
      <c r="B69" s="1054"/>
      <c r="C69" s="1054"/>
      <c r="D69" s="1054"/>
      <c r="E69" s="1054"/>
      <c r="F69" s="1055"/>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3"/>
      <c r="B70" s="1054"/>
      <c r="C70" s="1054"/>
      <c r="D70" s="1054"/>
      <c r="E70" s="1054"/>
      <c r="F70" s="1055"/>
      <c r="G70" s="837"/>
      <c r="H70" s="674"/>
      <c r="I70" s="674"/>
      <c r="J70" s="674"/>
      <c r="K70" s="675"/>
      <c r="L70" s="667"/>
      <c r="M70" s="668"/>
      <c r="N70" s="668"/>
      <c r="O70" s="668"/>
      <c r="P70" s="668"/>
      <c r="Q70" s="668"/>
      <c r="R70" s="668"/>
      <c r="S70" s="668"/>
      <c r="T70" s="668"/>
      <c r="U70" s="668"/>
      <c r="V70" s="668"/>
      <c r="W70" s="668"/>
      <c r="X70" s="669"/>
      <c r="Y70" s="388"/>
      <c r="Z70" s="389"/>
      <c r="AA70" s="389"/>
      <c r="AB70" s="838"/>
      <c r="AC70" s="837"/>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3"/>
      <c r="B82" s="1054"/>
      <c r="C82" s="1054"/>
      <c r="D82" s="1054"/>
      <c r="E82" s="1054"/>
      <c r="F82" s="1055"/>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3"/>
      <c r="B83" s="1054"/>
      <c r="C83" s="1054"/>
      <c r="D83" s="1054"/>
      <c r="E83" s="1054"/>
      <c r="F83" s="1055"/>
      <c r="G83" s="837"/>
      <c r="H83" s="674"/>
      <c r="I83" s="674"/>
      <c r="J83" s="674"/>
      <c r="K83" s="675"/>
      <c r="L83" s="667"/>
      <c r="M83" s="668"/>
      <c r="N83" s="668"/>
      <c r="O83" s="668"/>
      <c r="P83" s="668"/>
      <c r="Q83" s="668"/>
      <c r="R83" s="668"/>
      <c r="S83" s="668"/>
      <c r="T83" s="668"/>
      <c r="U83" s="668"/>
      <c r="V83" s="668"/>
      <c r="W83" s="668"/>
      <c r="X83" s="669"/>
      <c r="Y83" s="388"/>
      <c r="Z83" s="389"/>
      <c r="AA83" s="389"/>
      <c r="AB83" s="838"/>
      <c r="AC83" s="837"/>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3"/>
      <c r="B95" s="1054"/>
      <c r="C95" s="1054"/>
      <c r="D95" s="1054"/>
      <c r="E95" s="1054"/>
      <c r="F95" s="1055"/>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3"/>
      <c r="B96" s="1054"/>
      <c r="C96" s="1054"/>
      <c r="D96" s="1054"/>
      <c r="E96" s="1054"/>
      <c r="F96" s="1055"/>
      <c r="G96" s="837"/>
      <c r="H96" s="674"/>
      <c r="I96" s="674"/>
      <c r="J96" s="674"/>
      <c r="K96" s="675"/>
      <c r="L96" s="667"/>
      <c r="M96" s="668"/>
      <c r="N96" s="668"/>
      <c r="O96" s="668"/>
      <c r="P96" s="668"/>
      <c r="Q96" s="668"/>
      <c r="R96" s="668"/>
      <c r="S96" s="668"/>
      <c r="T96" s="668"/>
      <c r="U96" s="668"/>
      <c r="V96" s="668"/>
      <c r="W96" s="668"/>
      <c r="X96" s="669"/>
      <c r="Y96" s="388"/>
      <c r="Z96" s="389"/>
      <c r="AA96" s="389"/>
      <c r="AB96" s="838"/>
      <c r="AC96" s="837"/>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3"/>
      <c r="B109" s="1054"/>
      <c r="C109" s="1054"/>
      <c r="D109" s="1054"/>
      <c r="E109" s="1054"/>
      <c r="F109" s="1055"/>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3"/>
      <c r="B110" s="1054"/>
      <c r="C110" s="1054"/>
      <c r="D110" s="1054"/>
      <c r="E110" s="1054"/>
      <c r="F110" s="1055"/>
      <c r="G110" s="837"/>
      <c r="H110" s="674"/>
      <c r="I110" s="674"/>
      <c r="J110" s="674"/>
      <c r="K110" s="675"/>
      <c r="L110" s="667"/>
      <c r="M110" s="668"/>
      <c r="N110" s="668"/>
      <c r="O110" s="668"/>
      <c r="P110" s="668"/>
      <c r="Q110" s="668"/>
      <c r="R110" s="668"/>
      <c r="S110" s="668"/>
      <c r="T110" s="668"/>
      <c r="U110" s="668"/>
      <c r="V110" s="668"/>
      <c r="W110" s="668"/>
      <c r="X110" s="669"/>
      <c r="Y110" s="388"/>
      <c r="Z110" s="389"/>
      <c r="AA110" s="389"/>
      <c r="AB110" s="838"/>
      <c r="AC110" s="837"/>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3"/>
      <c r="B122" s="1054"/>
      <c r="C122" s="1054"/>
      <c r="D122" s="1054"/>
      <c r="E122" s="1054"/>
      <c r="F122" s="1055"/>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3"/>
      <c r="B123" s="1054"/>
      <c r="C123" s="1054"/>
      <c r="D123" s="1054"/>
      <c r="E123" s="1054"/>
      <c r="F123" s="1055"/>
      <c r="G123" s="837"/>
      <c r="H123" s="674"/>
      <c r="I123" s="674"/>
      <c r="J123" s="674"/>
      <c r="K123" s="675"/>
      <c r="L123" s="667"/>
      <c r="M123" s="668"/>
      <c r="N123" s="668"/>
      <c r="O123" s="668"/>
      <c r="P123" s="668"/>
      <c r="Q123" s="668"/>
      <c r="R123" s="668"/>
      <c r="S123" s="668"/>
      <c r="T123" s="668"/>
      <c r="U123" s="668"/>
      <c r="V123" s="668"/>
      <c r="W123" s="668"/>
      <c r="X123" s="669"/>
      <c r="Y123" s="388"/>
      <c r="Z123" s="389"/>
      <c r="AA123" s="389"/>
      <c r="AB123" s="838"/>
      <c r="AC123" s="837"/>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3"/>
      <c r="B135" s="1054"/>
      <c r="C135" s="1054"/>
      <c r="D135" s="1054"/>
      <c r="E135" s="1054"/>
      <c r="F135" s="1055"/>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3"/>
      <c r="B136" s="1054"/>
      <c r="C136" s="1054"/>
      <c r="D136" s="1054"/>
      <c r="E136" s="1054"/>
      <c r="F136" s="1055"/>
      <c r="G136" s="837"/>
      <c r="H136" s="674"/>
      <c r="I136" s="674"/>
      <c r="J136" s="674"/>
      <c r="K136" s="675"/>
      <c r="L136" s="667"/>
      <c r="M136" s="668"/>
      <c r="N136" s="668"/>
      <c r="O136" s="668"/>
      <c r="P136" s="668"/>
      <c r="Q136" s="668"/>
      <c r="R136" s="668"/>
      <c r="S136" s="668"/>
      <c r="T136" s="668"/>
      <c r="U136" s="668"/>
      <c r="V136" s="668"/>
      <c r="W136" s="668"/>
      <c r="X136" s="669"/>
      <c r="Y136" s="388"/>
      <c r="Z136" s="389"/>
      <c r="AA136" s="389"/>
      <c r="AB136" s="838"/>
      <c r="AC136" s="837"/>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3"/>
      <c r="B148" s="1054"/>
      <c r="C148" s="1054"/>
      <c r="D148" s="1054"/>
      <c r="E148" s="1054"/>
      <c r="F148" s="1055"/>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3"/>
      <c r="B149" s="1054"/>
      <c r="C149" s="1054"/>
      <c r="D149" s="1054"/>
      <c r="E149" s="1054"/>
      <c r="F149" s="1055"/>
      <c r="G149" s="837"/>
      <c r="H149" s="674"/>
      <c r="I149" s="674"/>
      <c r="J149" s="674"/>
      <c r="K149" s="675"/>
      <c r="L149" s="667"/>
      <c r="M149" s="668"/>
      <c r="N149" s="668"/>
      <c r="O149" s="668"/>
      <c r="P149" s="668"/>
      <c r="Q149" s="668"/>
      <c r="R149" s="668"/>
      <c r="S149" s="668"/>
      <c r="T149" s="668"/>
      <c r="U149" s="668"/>
      <c r="V149" s="668"/>
      <c r="W149" s="668"/>
      <c r="X149" s="669"/>
      <c r="Y149" s="388"/>
      <c r="Z149" s="389"/>
      <c r="AA149" s="389"/>
      <c r="AB149" s="838"/>
      <c r="AC149" s="837"/>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3"/>
      <c r="B162" s="1054"/>
      <c r="C162" s="1054"/>
      <c r="D162" s="1054"/>
      <c r="E162" s="1054"/>
      <c r="F162" s="1055"/>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3"/>
      <c r="B163" s="1054"/>
      <c r="C163" s="1054"/>
      <c r="D163" s="1054"/>
      <c r="E163" s="1054"/>
      <c r="F163" s="1055"/>
      <c r="G163" s="837"/>
      <c r="H163" s="674"/>
      <c r="I163" s="674"/>
      <c r="J163" s="674"/>
      <c r="K163" s="675"/>
      <c r="L163" s="667"/>
      <c r="M163" s="668"/>
      <c r="N163" s="668"/>
      <c r="O163" s="668"/>
      <c r="P163" s="668"/>
      <c r="Q163" s="668"/>
      <c r="R163" s="668"/>
      <c r="S163" s="668"/>
      <c r="T163" s="668"/>
      <c r="U163" s="668"/>
      <c r="V163" s="668"/>
      <c r="W163" s="668"/>
      <c r="X163" s="669"/>
      <c r="Y163" s="388"/>
      <c r="Z163" s="389"/>
      <c r="AA163" s="389"/>
      <c r="AB163" s="838"/>
      <c r="AC163" s="837"/>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3"/>
      <c r="B175" s="1054"/>
      <c r="C175" s="1054"/>
      <c r="D175" s="1054"/>
      <c r="E175" s="1054"/>
      <c r="F175" s="1055"/>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3"/>
      <c r="B176" s="1054"/>
      <c r="C176" s="1054"/>
      <c r="D176" s="1054"/>
      <c r="E176" s="1054"/>
      <c r="F176" s="1055"/>
      <c r="G176" s="837"/>
      <c r="H176" s="674"/>
      <c r="I176" s="674"/>
      <c r="J176" s="674"/>
      <c r="K176" s="675"/>
      <c r="L176" s="667"/>
      <c r="M176" s="668"/>
      <c r="N176" s="668"/>
      <c r="O176" s="668"/>
      <c r="P176" s="668"/>
      <c r="Q176" s="668"/>
      <c r="R176" s="668"/>
      <c r="S176" s="668"/>
      <c r="T176" s="668"/>
      <c r="U176" s="668"/>
      <c r="V176" s="668"/>
      <c r="W176" s="668"/>
      <c r="X176" s="669"/>
      <c r="Y176" s="388"/>
      <c r="Z176" s="389"/>
      <c r="AA176" s="389"/>
      <c r="AB176" s="838"/>
      <c r="AC176" s="837"/>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3"/>
      <c r="B188" s="1054"/>
      <c r="C188" s="1054"/>
      <c r="D188" s="1054"/>
      <c r="E188" s="1054"/>
      <c r="F188" s="1055"/>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3"/>
      <c r="B189" s="1054"/>
      <c r="C189" s="1054"/>
      <c r="D189" s="1054"/>
      <c r="E189" s="1054"/>
      <c r="F189" s="1055"/>
      <c r="G189" s="837"/>
      <c r="H189" s="674"/>
      <c r="I189" s="674"/>
      <c r="J189" s="674"/>
      <c r="K189" s="675"/>
      <c r="L189" s="667"/>
      <c r="M189" s="668"/>
      <c r="N189" s="668"/>
      <c r="O189" s="668"/>
      <c r="P189" s="668"/>
      <c r="Q189" s="668"/>
      <c r="R189" s="668"/>
      <c r="S189" s="668"/>
      <c r="T189" s="668"/>
      <c r="U189" s="668"/>
      <c r="V189" s="668"/>
      <c r="W189" s="668"/>
      <c r="X189" s="669"/>
      <c r="Y189" s="388"/>
      <c r="Z189" s="389"/>
      <c r="AA189" s="389"/>
      <c r="AB189" s="838"/>
      <c r="AC189" s="837"/>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3"/>
      <c r="B201" s="1054"/>
      <c r="C201" s="1054"/>
      <c r="D201" s="1054"/>
      <c r="E201" s="1054"/>
      <c r="F201" s="1055"/>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3"/>
      <c r="B202" s="1054"/>
      <c r="C202" s="1054"/>
      <c r="D202" s="1054"/>
      <c r="E202" s="1054"/>
      <c r="F202" s="1055"/>
      <c r="G202" s="837"/>
      <c r="H202" s="674"/>
      <c r="I202" s="674"/>
      <c r="J202" s="674"/>
      <c r="K202" s="675"/>
      <c r="L202" s="667"/>
      <c r="M202" s="668"/>
      <c r="N202" s="668"/>
      <c r="O202" s="668"/>
      <c r="P202" s="668"/>
      <c r="Q202" s="668"/>
      <c r="R202" s="668"/>
      <c r="S202" s="668"/>
      <c r="T202" s="668"/>
      <c r="U202" s="668"/>
      <c r="V202" s="668"/>
      <c r="W202" s="668"/>
      <c r="X202" s="669"/>
      <c r="Y202" s="388"/>
      <c r="Z202" s="389"/>
      <c r="AA202" s="389"/>
      <c r="AB202" s="838"/>
      <c r="AC202" s="837"/>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3"/>
      <c r="B215" s="1054"/>
      <c r="C215" s="1054"/>
      <c r="D215" s="1054"/>
      <c r="E215" s="1054"/>
      <c r="F215" s="1055"/>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3"/>
      <c r="B216" s="1054"/>
      <c r="C216" s="1054"/>
      <c r="D216" s="1054"/>
      <c r="E216" s="1054"/>
      <c r="F216" s="1055"/>
      <c r="G216" s="837"/>
      <c r="H216" s="674"/>
      <c r="I216" s="674"/>
      <c r="J216" s="674"/>
      <c r="K216" s="675"/>
      <c r="L216" s="667"/>
      <c r="M216" s="668"/>
      <c r="N216" s="668"/>
      <c r="O216" s="668"/>
      <c r="P216" s="668"/>
      <c r="Q216" s="668"/>
      <c r="R216" s="668"/>
      <c r="S216" s="668"/>
      <c r="T216" s="668"/>
      <c r="U216" s="668"/>
      <c r="V216" s="668"/>
      <c r="W216" s="668"/>
      <c r="X216" s="669"/>
      <c r="Y216" s="388"/>
      <c r="Z216" s="389"/>
      <c r="AA216" s="389"/>
      <c r="AB216" s="838"/>
      <c r="AC216" s="837"/>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3"/>
      <c r="B228" s="1054"/>
      <c r="C228" s="1054"/>
      <c r="D228" s="1054"/>
      <c r="E228" s="1054"/>
      <c r="F228" s="1055"/>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3"/>
      <c r="B229" s="1054"/>
      <c r="C229" s="1054"/>
      <c r="D229" s="1054"/>
      <c r="E229" s="1054"/>
      <c r="F229" s="1055"/>
      <c r="G229" s="837"/>
      <c r="H229" s="674"/>
      <c r="I229" s="674"/>
      <c r="J229" s="674"/>
      <c r="K229" s="675"/>
      <c r="L229" s="667"/>
      <c r="M229" s="668"/>
      <c r="N229" s="668"/>
      <c r="O229" s="668"/>
      <c r="P229" s="668"/>
      <c r="Q229" s="668"/>
      <c r="R229" s="668"/>
      <c r="S229" s="668"/>
      <c r="T229" s="668"/>
      <c r="U229" s="668"/>
      <c r="V229" s="668"/>
      <c r="W229" s="668"/>
      <c r="X229" s="669"/>
      <c r="Y229" s="388"/>
      <c r="Z229" s="389"/>
      <c r="AA229" s="389"/>
      <c r="AB229" s="838"/>
      <c r="AC229" s="837"/>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3"/>
      <c r="B241" s="1054"/>
      <c r="C241" s="1054"/>
      <c r="D241" s="1054"/>
      <c r="E241" s="1054"/>
      <c r="F241" s="1055"/>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3"/>
      <c r="B242" s="1054"/>
      <c r="C242" s="1054"/>
      <c r="D242" s="1054"/>
      <c r="E242" s="1054"/>
      <c r="F242" s="1055"/>
      <c r="G242" s="837"/>
      <c r="H242" s="674"/>
      <c r="I242" s="674"/>
      <c r="J242" s="674"/>
      <c r="K242" s="675"/>
      <c r="L242" s="667"/>
      <c r="M242" s="668"/>
      <c r="N242" s="668"/>
      <c r="O242" s="668"/>
      <c r="P242" s="668"/>
      <c r="Q242" s="668"/>
      <c r="R242" s="668"/>
      <c r="S242" s="668"/>
      <c r="T242" s="668"/>
      <c r="U242" s="668"/>
      <c r="V242" s="668"/>
      <c r="W242" s="668"/>
      <c r="X242" s="669"/>
      <c r="Y242" s="388"/>
      <c r="Z242" s="389"/>
      <c r="AA242" s="389"/>
      <c r="AB242" s="838"/>
      <c r="AC242" s="837"/>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3"/>
      <c r="B254" s="1054"/>
      <c r="C254" s="1054"/>
      <c r="D254" s="1054"/>
      <c r="E254" s="1054"/>
      <c r="F254" s="1055"/>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3"/>
      <c r="B255" s="1054"/>
      <c r="C255" s="1054"/>
      <c r="D255" s="1054"/>
      <c r="E255" s="1054"/>
      <c r="F255" s="1055"/>
      <c r="G255" s="837"/>
      <c r="H255" s="674"/>
      <c r="I255" s="674"/>
      <c r="J255" s="674"/>
      <c r="K255" s="675"/>
      <c r="L255" s="667"/>
      <c r="M255" s="668"/>
      <c r="N255" s="668"/>
      <c r="O255" s="668"/>
      <c r="P255" s="668"/>
      <c r="Q255" s="668"/>
      <c r="R255" s="668"/>
      <c r="S255" s="668"/>
      <c r="T255" s="668"/>
      <c r="U255" s="668"/>
      <c r="V255" s="668"/>
      <c r="W255" s="668"/>
      <c r="X255" s="669"/>
      <c r="Y255" s="388"/>
      <c r="Z255" s="389"/>
      <c r="AA255" s="389"/>
      <c r="AB255" s="838"/>
      <c r="AC255" s="837"/>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2020-06-30T12:45:08Z</cp:lastPrinted>
  <dcterms:created xsi:type="dcterms:W3CDTF">2012-03-13T00:50:25Z</dcterms:created>
  <dcterms:modified xsi:type="dcterms:W3CDTF">2020-09-15T06:06:01Z</dcterms:modified>
</cp:coreProperties>
</file>