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<sst xmlns="http://schemas.openxmlformats.org/spreadsheetml/2006/main" count="2803" uniqueCount="629">
  <si>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</si>
  <si>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</si>
  <si>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</si>
  <si>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</si>
  <si>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</si>
  <si>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</si>
  <si>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</si>
  <si>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</si>
  <si>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</si>
  <si>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</si>
  <si>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</si>
  <si>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</si>
  <si>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</si>
  <si>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</si>
  <si>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</si>
  <si>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</si>
  <si>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</si>
  <si>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</si>
  <si>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</si>
  <si>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</si>
  <si>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</si>
  <si>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</si>
  <si>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</si>
  <si>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</si>
  <si>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</si>
  <si>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</si>
  <si>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</si>
  <si>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</si>
  <si>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</si>
  <si>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</si>
  <si>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</si>
  <si>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</si>
  <si>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</si>
  <si>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</si>
  <si>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</si>
  <si>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</si>
  <si>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</si>
  <si>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</si>
  <si>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</si>
  <si>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</si>
  <si>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</si>
  <si>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</si>
  <si>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</si>
  <si>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</si>
  <si>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</si>
  <si>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</si>
  <si>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</si>
  <si>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</si>
  <si>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</si>
  <si>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</si>
  <si>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</si>
  <si>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</si>
  <si>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</si>
  <si>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</si>
  <si>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</si>
  <si>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</si>
  <si>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</si>
  <si>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</si>
  <si>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</si>
  <si>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</si>
  <si>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</si>
  <si>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</si>
  <si>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</si>
  <si>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</si>
  <si>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</si>
  <si>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</si>
  <si>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</si>
  <si>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</si>
  <si>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</si>
  <si>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</si>
  <si>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</si>
  <si>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</si>
  <si>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</si>
  <si>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</si>
  <si>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</si>
  <si>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</si>
  <si>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</si>
  <si>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</si>
  <si>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</si>
  <si>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</si>
  <si>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</si>
  <si>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</si>
  <si>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</si>
  <si>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</si>
  <si>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</si>
  <si>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</si>
  <si>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</si>
  <si>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</si>
  <si>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</si>
  <si>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</si>
  <si>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</si>
  <si>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</si>
  <si>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</si>
  <si>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</si>
  <si>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</si>
  <si>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</si>
  <si>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</si>
  <si>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</si>
  <si>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</si>
  <si>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</si>
  <si>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</si>
  <si>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</si>
  <si>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</si>
  <si>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</si>
  <si>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</si>
  <si>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</si>
  <si>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</si>
  <si>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</si>
  <si>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</si>
  <si>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</si>
  <si>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</si>
  <si>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</si>
  <si>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</si>
  <si>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</si>
  <si>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</si>
  <si>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</si>
  <si>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</si>
  <si>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</si>
  <si>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</si>
  <si>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</si>
  <si>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</si>
  <si>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</si>
  <si>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</si>
  <si>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</si>
  <si>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</si>
  <si>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</si>
  <si>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</si>
  <si>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</si>
  <si>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</si>
  <si>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</si>
  <si>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</si>
  <si>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</si>
  <si>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</si>
  <si>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</si>
  <si>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</si>
  <si>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</si>
  <si>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</si>
  <si>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</si>
  <si>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</si>
  <si>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</si>
  <si>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</si>
  <si>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</si>
  <si>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</si>
  <si>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</si>
  <si>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</si>
  <si>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</si>
  <si>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</si>
  <si>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</si>
  <si>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</si>
  <si>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</si>
  <si>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</si>
  <si>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</si>
  <si>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</si>
  <si>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</si>
  <si>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</si>
  <si>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</si>
  <si>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</si>
  <si>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</si>
  <si>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</si>
  <si>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</si>
  <si>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</si>
  <si>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</si>
  <si>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</si>
  <si>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</si>
  <si>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</si>
  <si>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</si>
  <si>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</si>
  <si>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</si>
  <si>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</si>
  <si>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</si>
  <si>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</si>
  <si>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</si>
  <si>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</si>
  <si>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</si>
  <si>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</si>
  <si>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</si>
  <si>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</si>
  <si>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</si>
  <si>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</si>
  <si>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</si>
  <si>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</si>
  <si>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</si>
  <si>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</si>
  <si>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</si>
  <si>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</si>
  <si>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</si>
  <si>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</si>
  <si>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</si>
  <si>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</si>
  <si>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</si>
  <si>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</si>
  <si>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</si>
  <si>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</si>
  <si>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</si>
  <si>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</si>
  <si>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</si>
  <si>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</si>
  <si>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</si>
  <si>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</si>
  <si>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</si>
  <si>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</si>
  <si>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</si>
  <si>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</si>
  <si>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</si>
  <si>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</si>
  <si>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</si>
  <si>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</si>
  <si>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</si>
  <si>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</si>
  <si>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</si>
  <si>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</si>
  <si>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</si>
  <si>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</si>
  <si>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</si>
  <si>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</si>
  <si>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</si>
  <si>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</si>
  <si>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</si>
  <si>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</si>
  <si>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</si>
  <si>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</si>
  <si>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</si>
  <si>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</si>
  <si>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</si>
  <si>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</si>
  <si>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</si>
  <si>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</si>
  <si>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</si>
  <si>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</si>
  <si>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</si>
  <si>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</si>
  <si>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</si>
  <si>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</si>
  <si>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</si>
  <si>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</si>
  <si>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</si>
  <si>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</si>
  <si>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</si>
  <si>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</si>
  <si>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</si>
  <si>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</si>
  <si>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</si>
  <si>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</si>
  <si>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</si>
  <si>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</si>
  <si>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</si>
  <si>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</si>
  <si>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</si>
  <si>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</si>
  <si>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</si>
  <si>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</si>
  <si>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</si>
  <si>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</si>
  <si>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</si>
  <si>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</si>
  <si>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</si>
  <si>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</si>
  <si>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</si>
  <si>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</si>
  <si>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</si>
  <si>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</si>
  <si>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</si>
  <si>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</si>
  <si>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</si>
  <si>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</si>
  <si>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</si>
  <si>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</si>
  <si>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</si>
  <si>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</si>
  <si>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</si>
  <si>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</si>
  <si>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</si>
  <si>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</si>
  <si>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</si>
  <si>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</si>
  <si>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</si>
  <si>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</si>
  <si>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</si>
  <si>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</si>
  <si>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</si>
  <si>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</si>
  <si>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</si>
  <si>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</si>
  <si>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</si>
  <si>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</si>
  <si>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</si>
  <si>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</si>
  <si>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</si>
  <si>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</si>
  <si>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</si>
  <si>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</si>
  <si>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</si>
  <si>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</si>
  <si>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</si>
  <si>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</si>
  <si>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</si>
  <si>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</si>
  <si>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</si>
  <si>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</si>
  <si>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</si>
  <si>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</si>
  <si>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</si>
  <si>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</si>
  <si>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</si>
  <si>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</si>
  <si>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</si>
  <si>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</si>
  <si>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</si>
  <si>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</si>
  <si>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</si>
  <si>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</si>
  <si>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</si>
  <si>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</si>
  <si>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</si>
  <si>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</si>
  <si>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</si>
  <si>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</si>
  <si>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</si>
  <si>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</si>
  <si>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</si>
  <si>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</si>
  <si>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</si>
  <si>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</si>
  <si>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</si>
  <si>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</si>
  <si>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</si>
  <si>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</si>
  <si>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</si>
  <si>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</si>
  <si>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</si>
  <si>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</si>
  <si>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</si>
  <si>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</si>
  <si>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</si>
  <si>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</si>
  <si>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</si>
  <si>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</si>
  <si>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</si>
  <si>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</si>
  <si>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</si>
  <si>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</si>
  <si>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</si>
  <si>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</si>
  <si>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</si>
  <si>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</si>
  <si>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</si>
  <si>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</si>
  <si>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</si>
  <si>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</si>
  <si>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</si>
  <si>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</si>
  <si>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</si>
  <si>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</si>
  <si>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</si>
  <si>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</si>
  <si>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</si>
  <si>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</si>
  <si>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</si>
  <si>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</si>
  <si>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</si>
  <si>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</si>
  <si>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</si>
  <si>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</si>
  <si>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</si>
  <si>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</si>
  <si>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</si>
  <si>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</si>
  <si>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</si>
  <si>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</si>
  <si>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</si>
  <si>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</si>
  <si>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</si>
  <si>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</si>
  <si>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</si>
  <si>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</si>
  <si>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</si>
  <si>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</si>
  <si>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</si>
  <si>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</si>
  <si>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</si>
  <si>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</si>
  <si>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</si>
  <si>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</si>
  <si>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</si>
  <si>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</si>
  <si>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</si>
  <si>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</si>
  <si>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</si>
  <si>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</si>
  <si>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</si>
  <si>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</si>
  <si>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</si>
  <si>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</si>
  <si>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</si>
  <si>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</si>
  <si>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</si>
  <si>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</si>
  <si>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</si>
  <si>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</si>
  <si>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</si>
  <si>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</si>
  <si>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</si>
  <si>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</si>
  <si>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</si>
  <si>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</si>
  <si>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</si>
  <si>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</si>
  <si>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</si>
  <si>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</si>
  <si>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</si>
  <si>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</si>
  <si>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</si>
  <si>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</si>
  <si>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</si>
  <si>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</si>
  <si>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</si>
  <si>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</si>
  <si>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</si>
  <si>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</si>
  <si>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</si>
  <si>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</si>
  <si>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</si>
  <si>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</si>
  <si>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</si>
  <si>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</si>
  <si>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</si>
  <si>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</si>
  <si>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</si>
  <si>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</si>
  <si>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</si>
  <si>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</si>
  <si>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</si>
  <si>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</si>
  <si>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</si>
  <si>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</si>
  <si>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</si>
  <si>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</si>
  <si>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</si>
  <si>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</si>
  <si>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</si>
  <si>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</si>
  <si>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</si>
  <si>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</si>
  <si>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</si>
  <si>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</si>
  <si>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</si>
  <si>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</si>
  <si>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</si>
  <si>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</si>
  <si>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</si>
  <si>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</si>
  <si>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</si>
  <si>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</si>
  <si>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</si>
  <si>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</si>
  <si>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</si>
  <si>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</si>
  <si>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</si>
  <si>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</si>
  <si>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</si>
  <si>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</si>
  <si>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</si>
  <si>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</si>
  <si>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</si>
  <si>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</si>
  <si>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</si>
  <si>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</si>
  <si>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</si>
  <si>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</si>
  <si>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</si>
  <si>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</si>
  <si>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</si>
  <si>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</si>
  <si>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</si>
  <si>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</si>
  <si>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</si>
  <si>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</si>
  <si>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</si>
  <si>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</si>
  <si>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</si>
  <si>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</si>
  <si>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</si>
  <si>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</si>
  <si>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</si>
  <si>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</si>
  <si>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</si>
  <si>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</si>
  <si>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</si>
  <si>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</si>
  <si>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</si>
  <si>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</si>
  <si>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</si>
  <si>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</si>
  <si>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</si>
  <si>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</si>
  <si>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</si>
  <si>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</si>
  <si>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</si>
  <si>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</si>
  <si>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</si>
  <si>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</si>
  <si>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</si>
  <si>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</si>
  <si>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</si>
  <si>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</si>
  <si>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</si>
  <si>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</si>
  <si>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</si>
  <si>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</si>
  <si>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</si>
  <si>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</si>
  <si>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</si>
  <si>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</si>
  <si>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</si>
  <si>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</si>
  <si>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</si>
  <si>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</si>
  <si>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</si>
  <si>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</si>
  <si>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</si>
  <si>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</si>
  <si>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</si>
  <si>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</si>
  <si>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</si>
  <si>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</si>
  <si>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</si>
  <si>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</si>
  <si>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</si>
  <si>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</si>
  <si>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</si>
  <si>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</si>
  <si>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</si>
  <si>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</si>
  <si>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</si>
  <si>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</si>
  <si>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</si>
  <si>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</si>
  <si>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</si>
  <si>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</si>
  <si>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</si>
  <si>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</si>
  <si>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</si>
  <si>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</si>
  <si>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</si>
  <si>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</si>
  <si>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</si>
  <si>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</si>
  <si>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</si>
  <si>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</si>
  <si>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</si>
  <si>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</si>
  <si>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</si>
  <si>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</si>
  <si>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</si>
  <si>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</si>
  <si>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</si>
  <si>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</si>
  <si>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</si>
  <si>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</si>
  <si>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</si>
  <si>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</si>
  <si>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</si>
  <si>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</si>
  <si>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包括的核実験禁止条約機関（CTBTO）準備委員会分担金</t>
    <rPh sb="0" eb="3">
      <t>ホウカツテキ</t>
    </rPh>
    <rPh sb="3" eb="6">
      <t>カクジッケン</t>
    </rPh>
    <rPh sb="6" eb="8">
      <t>キンシ</t>
    </rPh>
    <rPh sb="8" eb="10">
      <t>ジョウヤク</t>
    </rPh>
    <rPh sb="10" eb="12">
      <t>キカン</t>
    </rPh>
    <rPh sb="19" eb="21">
      <t>ジュンビ</t>
    </rPh>
    <rPh sb="21" eb="24">
      <t>イインカイ</t>
    </rPh>
    <rPh sb="24" eb="27">
      <t>ブンタンキン</t>
    </rPh>
    <phoneticPr fontId="5"/>
  </si>
  <si>
    <t>軍縮不拡散・科学部</t>
    <rPh sb="0" eb="2">
      <t>グンシュク</t>
    </rPh>
    <rPh sb="2" eb="5">
      <t>フカクサン</t>
    </rPh>
    <rPh sb="6" eb="9">
      <t>カガクブ</t>
    </rPh>
    <phoneticPr fontId="5"/>
  </si>
  <si>
    <t>軍備管理軍縮課</t>
    <rPh sb="0" eb="2">
      <t>グンビ</t>
    </rPh>
    <rPh sb="2" eb="4">
      <t>カンリ</t>
    </rPh>
    <rPh sb="4" eb="6">
      <t>グンシュク</t>
    </rPh>
    <rPh sb="6" eb="7">
      <t>カ</t>
    </rPh>
    <phoneticPr fontId="5"/>
  </si>
  <si>
    <t>課長　大野　祥</t>
    <rPh sb="0" eb="2">
      <t>カチョウ</t>
    </rPh>
    <rPh sb="3" eb="5">
      <t>オオノ</t>
    </rPh>
    <rPh sb="6" eb="7">
      <t>ショウ</t>
    </rPh>
    <phoneticPr fontId="5"/>
  </si>
  <si>
    <t>外務省設置法第４条３項</t>
    <rPh sb="0" eb="3">
      <t>ガイムショウ</t>
    </rPh>
    <rPh sb="3" eb="6">
      <t>セッチホウ</t>
    </rPh>
    <rPh sb="6" eb="7">
      <t>ダイ</t>
    </rPh>
    <rPh sb="8" eb="9">
      <t>ジョウ</t>
    </rPh>
    <rPh sb="10" eb="11">
      <t>コウ</t>
    </rPh>
    <phoneticPr fontId="5"/>
  </si>
  <si>
    <t>CTBTO準備委員会の設置に関する決議の付属書５項（a）</t>
    <rPh sb="5" eb="7">
      <t>ジュンビ</t>
    </rPh>
    <rPh sb="7" eb="10">
      <t>イインカイ</t>
    </rPh>
    <rPh sb="11" eb="13">
      <t>セッチ</t>
    </rPh>
    <rPh sb="14" eb="15">
      <t>カン</t>
    </rPh>
    <rPh sb="17" eb="19">
      <t>ケツギ</t>
    </rPh>
    <rPh sb="20" eb="23">
      <t>フゾクショ</t>
    </rPh>
    <rPh sb="24" eb="25">
      <t>コウ</t>
    </rPh>
    <phoneticPr fontId="5"/>
  </si>
  <si>
    <t>包括的核実験禁止条約（CTBT)は，地下を含むいかなる場所においても核兵器の実験的爆発及びその他の核爆発を禁止及び防止する条約であり，世界に337か所設置される監視観測施設の建設・運営，現地査察の準備等，検証制度を整備することが定められている。同検証制度の整備に関する審議において我が国として主導的な役割を果たしていくために，本準備委員会の経費を負担する必要がある。</t>
    <rPh sb="0" eb="3">
      <t>ホウカツテキ</t>
    </rPh>
    <rPh sb="3" eb="6">
      <t>カクジッケン</t>
    </rPh>
    <rPh sb="6" eb="8">
      <t>キンシ</t>
    </rPh>
    <rPh sb="8" eb="10">
      <t>ジョウヤク</t>
    </rPh>
    <rPh sb="18" eb="20">
      <t>チカ</t>
    </rPh>
    <rPh sb="21" eb="22">
      <t>フク</t>
    </rPh>
    <rPh sb="27" eb="29">
      <t>バショ</t>
    </rPh>
    <rPh sb="34" eb="37">
      <t>カクヘイキ</t>
    </rPh>
    <rPh sb="38" eb="41">
      <t>ジッケンテキ</t>
    </rPh>
    <rPh sb="41" eb="43">
      <t>バクハツ</t>
    </rPh>
    <rPh sb="43" eb="44">
      <t>オヨ</t>
    </rPh>
    <rPh sb="47" eb="48">
      <t>タ</t>
    </rPh>
    <rPh sb="49" eb="52">
      <t>カクバクハツ</t>
    </rPh>
    <rPh sb="53" eb="55">
      <t>キンシ</t>
    </rPh>
    <rPh sb="55" eb="56">
      <t>オヨ</t>
    </rPh>
    <rPh sb="57" eb="59">
      <t>ボウシ</t>
    </rPh>
    <rPh sb="61" eb="63">
      <t>ジョウヤク</t>
    </rPh>
    <rPh sb="67" eb="69">
      <t>セカイ</t>
    </rPh>
    <rPh sb="74" eb="75">
      <t>ショ</t>
    </rPh>
    <rPh sb="75" eb="77">
      <t>セッチ</t>
    </rPh>
    <rPh sb="80" eb="82">
      <t>カンシ</t>
    </rPh>
    <rPh sb="82" eb="84">
      <t>カンソク</t>
    </rPh>
    <rPh sb="84" eb="86">
      <t>シセツ</t>
    </rPh>
    <rPh sb="87" eb="89">
      <t>ケンセツ</t>
    </rPh>
    <rPh sb="90" eb="92">
      <t>ウンエイ</t>
    </rPh>
    <rPh sb="93" eb="95">
      <t>ゲンチ</t>
    </rPh>
    <rPh sb="95" eb="97">
      <t>ササツ</t>
    </rPh>
    <rPh sb="98" eb="100">
      <t>ジュンビ</t>
    </rPh>
    <rPh sb="100" eb="101">
      <t>トウ</t>
    </rPh>
    <rPh sb="102" eb="104">
      <t>ケンショウ</t>
    </rPh>
    <rPh sb="104" eb="106">
      <t>セイド</t>
    </rPh>
    <rPh sb="107" eb="109">
      <t>セイビ</t>
    </rPh>
    <rPh sb="114" eb="115">
      <t>サダ</t>
    </rPh>
    <rPh sb="122" eb="123">
      <t>ドウ</t>
    </rPh>
    <rPh sb="123" eb="125">
      <t>ケンショウ</t>
    </rPh>
    <rPh sb="125" eb="127">
      <t>セイド</t>
    </rPh>
    <rPh sb="128" eb="130">
      <t>セイビ</t>
    </rPh>
    <rPh sb="131" eb="132">
      <t>カン</t>
    </rPh>
    <rPh sb="134" eb="136">
      <t>シンギ</t>
    </rPh>
    <rPh sb="140" eb="141">
      <t>ワ</t>
    </rPh>
    <rPh sb="142" eb="143">
      <t>クニ</t>
    </rPh>
    <rPh sb="146" eb="149">
      <t>シュドウテキ</t>
    </rPh>
    <rPh sb="150" eb="152">
      <t>ヤクワリ</t>
    </rPh>
    <rPh sb="153" eb="154">
      <t>ハ</t>
    </rPh>
    <rPh sb="163" eb="164">
      <t>ホン</t>
    </rPh>
    <rPh sb="164" eb="166">
      <t>ジュンビ</t>
    </rPh>
    <rPh sb="166" eb="169">
      <t>イインカイ</t>
    </rPh>
    <rPh sb="170" eb="172">
      <t>ケイヒ</t>
    </rPh>
    <rPh sb="173" eb="175">
      <t>フタン</t>
    </rPh>
    <rPh sb="177" eb="179">
      <t>ヒツヨウ</t>
    </rPh>
    <phoneticPr fontId="5"/>
  </si>
  <si>
    <t>CTBTOは条約の履行を確保するために，（１）国際監視制度（IMS)及び（２）現地査察（OSI)を柱とする検証制度を設けており，条約発効までに準備を完了しておく必要がある。IMSは世界３３７か所に核実験探知のための監視観測施設を設置・運営するものであり，現時点で約９０％完成しているところ，残りの監視観測施設の建設，及び既存の監視観測所の維持運営が重要。またOSIについては，査察技術を確立するためのワークショップの開催，査察機器の整備等が必要である。CTBT発効促進の先頭に立つ我が国として，かかる検証制度の整備に係る審議において主導的な役割を果たしていくために必要な経費を分担する。</t>
    <rPh sb="6" eb="8">
      <t>ジョウヤク</t>
    </rPh>
    <rPh sb="9" eb="11">
      <t>リコウ</t>
    </rPh>
    <rPh sb="12" eb="14">
      <t>カクホ</t>
    </rPh>
    <rPh sb="23" eb="25">
      <t>コクサイ</t>
    </rPh>
    <rPh sb="25" eb="27">
      <t>カンシ</t>
    </rPh>
    <rPh sb="27" eb="29">
      <t>セイド</t>
    </rPh>
    <rPh sb="34" eb="35">
      <t>オヨ</t>
    </rPh>
    <rPh sb="39" eb="41">
      <t>ゲンチ</t>
    </rPh>
    <rPh sb="41" eb="43">
      <t>ササツ</t>
    </rPh>
    <rPh sb="49" eb="50">
      <t>ハシラ</t>
    </rPh>
    <rPh sb="53" eb="55">
      <t>ケンショウ</t>
    </rPh>
    <rPh sb="55" eb="57">
      <t>セイド</t>
    </rPh>
    <rPh sb="58" eb="59">
      <t>モウ</t>
    </rPh>
    <rPh sb="64" eb="66">
      <t>ジョウヤク</t>
    </rPh>
    <rPh sb="66" eb="68">
      <t>ハッコウ</t>
    </rPh>
    <rPh sb="71" eb="73">
      <t>ジュンビ</t>
    </rPh>
    <rPh sb="74" eb="76">
      <t>カンリョウ</t>
    </rPh>
    <rPh sb="80" eb="82">
      <t>ヒツヨウ</t>
    </rPh>
    <rPh sb="90" eb="92">
      <t>セカイ</t>
    </rPh>
    <rPh sb="96" eb="97">
      <t>ショ</t>
    </rPh>
    <rPh sb="98" eb="101">
      <t>カクジッケン</t>
    </rPh>
    <rPh sb="101" eb="103">
      <t>タンチ</t>
    </rPh>
    <rPh sb="107" eb="109">
      <t>カンシ</t>
    </rPh>
    <rPh sb="109" eb="111">
      <t>カンソク</t>
    </rPh>
    <rPh sb="111" eb="113">
      <t>シセツ</t>
    </rPh>
    <rPh sb="114" eb="116">
      <t>セッチ</t>
    </rPh>
    <rPh sb="117" eb="119">
      <t>ウンエイ</t>
    </rPh>
    <rPh sb="127" eb="130">
      <t>ゲンジテン</t>
    </rPh>
    <rPh sb="131" eb="132">
      <t>ヤク</t>
    </rPh>
    <rPh sb="135" eb="137">
      <t>カンセイ</t>
    </rPh>
    <rPh sb="145" eb="146">
      <t>ノコ</t>
    </rPh>
    <rPh sb="148" eb="150">
      <t>カンシ</t>
    </rPh>
    <rPh sb="150" eb="152">
      <t>カンソク</t>
    </rPh>
    <rPh sb="152" eb="154">
      <t>シセツ</t>
    </rPh>
    <rPh sb="155" eb="157">
      <t>ケンセツ</t>
    </rPh>
    <rPh sb="158" eb="159">
      <t>オヨ</t>
    </rPh>
    <rPh sb="160" eb="162">
      <t>キゾン</t>
    </rPh>
    <rPh sb="163" eb="165">
      <t>カンシ</t>
    </rPh>
    <rPh sb="165" eb="167">
      <t>カンソク</t>
    </rPh>
    <rPh sb="167" eb="168">
      <t>ジョ</t>
    </rPh>
    <rPh sb="169" eb="171">
      <t>イジ</t>
    </rPh>
    <rPh sb="171" eb="173">
      <t>ウンエイ</t>
    </rPh>
    <rPh sb="174" eb="176">
      <t>ジュウヨウ</t>
    </rPh>
    <rPh sb="188" eb="190">
      <t>ササツ</t>
    </rPh>
    <rPh sb="190" eb="192">
      <t>ギジュツ</t>
    </rPh>
    <rPh sb="193" eb="195">
      <t>カクリツ</t>
    </rPh>
    <rPh sb="208" eb="210">
      <t>カイサイ</t>
    </rPh>
    <rPh sb="211" eb="213">
      <t>ササツ</t>
    </rPh>
    <rPh sb="213" eb="215">
      <t>キキ</t>
    </rPh>
    <rPh sb="216" eb="218">
      <t>セイビ</t>
    </rPh>
    <rPh sb="218" eb="219">
      <t>トウ</t>
    </rPh>
    <rPh sb="220" eb="222">
      <t>ヒツヨウ</t>
    </rPh>
    <rPh sb="230" eb="232">
      <t>ハッコウ</t>
    </rPh>
    <rPh sb="232" eb="234">
      <t>ソクシン</t>
    </rPh>
    <rPh sb="235" eb="237">
      <t>セントウ</t>
    </rPh>
    <rPh sb="238" eb="239">
      <t>タ</t>
    </rPh>
    <rPh sb="240" eb="241">
      <t>ワ</t>
    </rPh>
    <rPh sb="242" eb="243">
      <t>クニ</t>
    </rPh>
    <rPh sb="250" eb="252">
      <t>ケンショウ</t>
    </rPh>
    <rPh sb="252" eb="254">
      <t>セイド</t>
    </rPh>
    <rPh sb="255" eb="257">
      <t>セイビ</t>
    </rPh>
    <rPh sb="258" eb="259">
      <t>カカ</t>
    </rPh>
    <rPh sb="260" eb="262">
      <t>シンギ</t>
    </rPh>
    <rPh sb="266" eb="269">
      <t>シュドウテキ</t>
    </rPh>
    <rPh sb="270" eb="272">
      <t>ヤクワリ</t>
    </rPh>
    <rPh sb="273" eb="274">
      <t>ハ</t>
    </rPh>
    <rPh sb="282" eb="284">
      <t>ヒツヨウ</t>
    </rPh>
    <rPh sb="285" eb="287">
      <t>ケイヒ</t>
    </rPh>
    <rPh sb="288" eb="290">
      <t>ブンタン</t>
    </rPh>
    <phoneticPr fontId="5"/>
  </si>
  <si>
    <t>分担金</t>
    <rPh sb="0" eb="3">
      <t>ブンタンキン</t>
    </rPh>
    <phoneticPr fontId="5"/>
  </si>
  <si>
    <t>核実験を探知するためのCTBT検証制度の整備・強化</t>
    <rPh sb="0" eb="3">
      <t>カクジッケン</t>
    </rPh>
    <rPh sb="4" eb="6">
      <t>タンチ</t>
    </rPh>
    <rPh sb="15" eb="17">
      <t>ケンショウ</t>
    </rPh>
    <rPh sb="17" eb="19">
      <t>セイド</t>
    </rPh>
    <rPh sb="20" eb="22">
      <t>セイビ</t>
    </rPh>
    <rPh sb="23" eb="25">
      <t>キョウカ</t>
    </rPh>
    <phoneticPr fontId="5"/>
  </si>
  <si>
    <t>国際監視制度の一部をなす監視施設の認証</t>
    <rPh sb="0" eb="2">
      <t>コクサイ</t>
    </rPh>
    <rPh sb="2" eb="4">
      <t>カンシ</t>
    </rPh>
    <rPh sb="4" eb="6">
      <t>セイド</t>
    </rPh>
    <rPh sb="7" eb="9">
      <t>イチブ</t>
    </rPh>
    <rPh sb="12" eb="14">
      <t>カンシ</t>
    </rPh>
    <rPh sb="14" eb="16">
      <t>シセツ</t>
    </rPh>
    <rPh sb="17" eb="19">
      <t>ニンショウ</t>
    </rPh>
    <phoneticPr fontId="5"/>
  </si>
  <si>
    <t>CTBTO資料</t>
    <rPh sb="5" eb="7">
      <t>シリョウ</t>
    </rPh>
    <phoneticPr fontId="5"/>
  </si>
  <si>
    <t>施設数</t>
    <rPh sb="0" eb="3">
      <t>シセツスウ</t>
    </rPh>
    <phoneticPr fontId="5"/>
  </si>
  <si>
    <t>核実験の探知</t>
    <rPh sb="0" eb="3">
      <t>カクジッケン</t>
    </rPh>
    <rPh sb="4" eb="6">
      <t>タンチ</t>
    </rPh>
    <phoneticPr fontId="5"/>
  </si>
  <si>
    <t>北朝鮮等の核実験時の検知</t>
    <rPh sb="0" eb="3">
      <t>キタチョウセン</t>
    </rPh>
    <rPh sb="3" eb="4">
      <t>トウ</t>
    </rPh>
    <rPh sb="5" eb="8">
      <t>カクジッケン</t>
    </rPh>
    <rPh sb="8" eb="9">
      <t>ジ</t>
    </rPh>
    <rPh sb="10" eb="12">
      <t>ケンチ</t>
    </rPh>
    <phoneticPr fontId="5"/>
  </si>
  <si>
    <t>回</t>
    <rPh sb="0" eb="1">
      <t>カイ</t>
    </rPh>
    <phoneticPr fontId="5"/>
  </si>
  <si>
    <t>-</t>
    <phoneticPr fontId="5"/>
  </si>
  <si>
    <t>国際データセンター（IDC）から日本に対する世界約３００か所から集められたデータ配信。</t>
    <rPh sb="0" eb="2">
      <t>コクサイ</t>
    </rPh>
    <rPh sb="16" eb="18">
      <t>ニホン</t>
    </rPh>
    <rPh sb="19" eb="20">
      <t>タイ</t>
    </rPh>
    <rPh sb="22" eb="24">
      <t>セカイ</t>
    </rPh>
    <rPh sb="24" eb="25">
      <t>ヤク</t>
    </rPh>
    <rPh sb="29" eb="30">
      <t>ショ</t>
    </rPh>
    <rPh sb="32" eb="33">
      <t>アツ</t>
    </rPh>
    <rPh sb="40" eb="42">
      <t>ハイシン</t>
    </rPh>
    <phoneticPr fontId="5"/>
  </si>
  <si>
    <t>MB</t>
    <phoneticPr fontId="5"/>
  </si>
  <si>
    <t>分担金　／　IDCから日本に対する世界約３００か所から集められたデータ配信　　　　　　　　　　　　　　</t>
    <rPh sb="0" eb="3">
      <t>ブンタンキン</t>
    </rPh>
    <rPh sb="11" eb="13">
      <t>ニホン</t>
    </rPh>
    <rPh sb="14" eb="15">
      <t>タイ</t>
    </rPh>
    <rPh sb="17" eb="19">
      <t>セカイ</t>
    </rPh>
    <rPh sb="19" eb="20">
      <t>ヤク</t>
    </rPh>
    <rPh sb="24" eb="25">
      <t>ショ</t>
    </rPh>
    <rPh sb="27" eb="28">
      <t>アツ</t>
    </rPh>
    <rPh sb="35" eb="37">
      <t>ハイシン</t>
    </rPh>
    <phoneticPr fontId="5"/>
  </si>
  <si>
    <t>円</t>
    <rPh sb="0" eb="1">
      <t>エン</t>
    </rPh>
    <phoneticPr fontId="5"/>
  </si>
  <si>
    <t>円　/　MB</t>
    <rPh sb="0" eb="1">
      <t>エン</t>
    </rPh>
    <phoneticPr fontId="5"/>
  </si>
  <si>
    <t>1,242,000,000 / 1,536,824</t>
    <phoneticPr fontId="5"/>
  </si>
  <si>
    <t>基本目標VII　分担金・拠出金</t>
    <rPh sb="0" eb="2">
      <t>キホン</t>
    </rPh>
    <rPh sb="2" eb="4">
      <t>モクヒョウ</t>
    </rPh>
    <rPh sb="8" eb="11">
      <t>ブンタンキン</t>
    </rPh>
    <rPh sb="12" eb="15">
      <t>キョシュツキン</t>
    </rPh>
    <phoneticPr fontId="5"/>
  </si>
  <si>
    <t>施策VII-1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</si>
  <si>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国際的な核軍縮を追求するための取組を強化する。</t>
    <rPh sb="0" eb="3">
      <t>コクサイテキ</t>
    </rPh>
    <rPh sb="4" eb="7">
      <t>カクグンシュク</t>
    </rPh>
    <rPh sb="8" eb="10">
      <t>ツイキュウ</t>
    </rPh>
    <rPh sb="15" eb="17">
      <t>トリクミ</t>
    </rPh>
    <rPh sb="18" eb="20">
      <t>キョウカ</t>
    </rPh>
    <phoneticPr fontId="5"/>
  </si>
  <si>
    <t>CTBT発効促進に向け，CTBT発効促進会議や日本とオーストラリアが主導したCTBTフレンズ外相会合等の機会も活用し，未批准国及び未署名国に対する働きかけを行う</t>
    <phoneticPr fontId="5"/>
  </si>
  <si>
    <t>CTBT発効促進に向けた働きかけ，関連会合の成功に向けた取組。</t>
    <phoneticPr fontId="5"/>
  </si>
  <si>
    <t>個別の働きかけを実施するとともに、2019年9月のCTBT発効促進会議において茂木外相から発効促進に向けたスピーチを実施。</t>
    <phoneticPr fontId="5"/>
  </si>
  <si>
    <t>CTBTOの強化に資することにより，CTBTの核実験検知体制への国際的信頼を高め，CTBTの発効促進に寄与することが期待できる。</t>
    <phoneticPr fontId="5"/>
  </si>
  <si>
    <t>唯一の被爆国として，我がCTBTOと協力する役割への期待は非常に大きく，このことはCTBTの発効促進のための更なる外交努力を求めるNGOを含めた我が国世論からも裏付けられる。</t>
    <rPh sb="0" eb="2">
      <t>ユイイツ</t>
    </rPh>
    <rPh sb="3" eb="5">
      <t>ヒバク</t>
    </rPh>
    <rPh sb="5" eb="6">
      <t>コク</t>
    </rPh>
    <rPh sb="10" eb="11">
      <t>ワ</t>
    </rPh>
    <rPh sb="18" eb="20">
      <t>キョウリョク</t>
    </rPh>
    <rPh sb="22" eb="24">
      <t>ヤクワリ</t>
    </rPh>
    <rPh sb="26" eb="28">
      <t>キタイ</t>
    </rPh>
    <rPh sb="29" eb="31">
      <t>ヒジョウ</t>
    </rPh>
    <rPh sb="32" eb="33">
      <t>オオ</t>
    </rPh>
    <rPh sb="46" eb="48">
      <t>ハッコウ</t>
    </rPh>
    <rPh sb="48" eb="50">
      <t>ソクシン</t>
    </rPh>
    <rPh sb="54" eb="55">
      <t>サラ</t>
    </rPh>
    <rPh sb="57" eb="59">
      <t>ガイコウ</t>
    </rPh>
    <rPh sb="59" eb="61">
      <t>ドリョク</t>
    </rPh>
    <rPh sb="62" eb="63">
      <t>モト</t>
    </rPh>
    <rPh sb="69" eb="70">
      <t>フク</t>
    </rPh>
    <rPh sb="72" eb="73">
      <t>ワ</t>
    </rPh>
    <rPh sb="74" eb="75">
      <t>クニ</t>
    </rPh>
    <rPh sb="75" eb="77">
      <t>ヨロン</t>
    </rPh>
    <rPh sb="80" eb="82">
      <t>ウラヅ</t>
    </rPh>
    <phoneticPr fontId="5"/>
  </si>
  <si>
    <t>平和国家及び国際協調主義を目指す国家としての事業であり，代替は不可能。</t>
    <rPh sb="0" eb="2">
      <t>ヘイワ</t>
    </rPh>
    <rPh sb="2" eb="4">
      <t>コッカ</t>
    </rPh>
    <rPh sb="4" eb="5">
      <t>オヨ</t>
    </rPh>
    <rPh sb="6" eb="8">
      <t>コクサイ</t>
    </rPh>
    <rPh sb="8" eb="10">
      <t>キョウチョウ</t>
    </rPh>
    <rPh sb="10" eb="12">
      <t>シュギ</t>
    </rPh>
    <rPh sb="13" eb="15">
      <t>メザ</t>
    </rPh>
    <rPh sb="16" eb="18">
      <t>コッカ</t>
    </rPh>
    <rPh sb="22" eb="24">
      <t>ジギョウ</t>
    </rPh>
    <rPh sb="28" eb="30">
      <t>ダイタイ</t>
    </rPh>
    <rPh sb="31" eb="34">
      <t>フカノウ</t>
    </rPh>
    <phoneticPr fontId="5"/>
  </si>
  <si>
    <t>国債の平和と安全は普遍的な価値であり，最もプライオリティの高い事業と考えられる。</t>
    <rPh sb="0" eb="2">
      <t>コクサイ</t>
    </rPh>
    <rPh sb="3" eb="5">
      <t>ヘイワ</t>
    </rPh>
    <rPh sb="6" eb="8">
      <t>アンゼン</t>
    </rPh>
    <rPh sb="9" eb="12">
      <t>フヘンテキ</t>
    </rPh>
    <rPh sb="13" eb="15">
      <t>カチ</t>
    </rPh>
    <rPh sb="19" eb="20">
      <t>モット</t>
    </rPh>
    <rPh sb="29" eb="30">
      <t>タカ</t>
    </rPh>
    <rPh sb="31" eb="33">
      <t>ジギョウ</t>
    </rPh>
    <rPh sb="34" eb="35">
      <t>カンガ</t>
    </rPh>
    <phoneticPr fontId="5"/>
  </si>
  <si>
    <t>○</t>
  </si>
  <si>
    <t>‐</t>
  </si>
  <si>
    <t>無</t>
  </si>
  <si>
    <t>本件分担金は締約国から支払われたものであり，CTBTO準備委員会暫定技術事務局（PTS）は行財政規則に従い，適切に運用しており，報告・相談がなされている。</t>
    <rPh sb="0" eb="2">
      <t>ホンケン</t>
    </rPh>
    <rPh sb="2" eb="5">
      <t>ブンタンキン</t>
    </rPh>
    <rPh sb="6" eb="8">
      <t>テイヤク</t>
    </rPh>
    <rPh sb="8" eb="9">
      <t>コク</t>
    </rPh>
    <rPh sb="11" eb="13">
      <t>シハラ</t>
    </rPh>
    <rPh sb="27" eb="29">
      <t>ジュンビ</t>
    </rPh>
    <rPh sb="29" eb="32">
      <t>イインカイ</t>
    </rPh>
    <rPh sb="32" eb="34">
      <t>ザンテイ</t>
    </rPh>
    <rPh sb="34" eb="36">
      <t>ギジュツ</t>
    </rPh>
    <rPh sb="36" eb="39">
      <t>ジムキョク</t>
    </rPh>
    <rPh sb="45" eb="48">
      <t>ギョウザイセイ</t>
    </rPh>
    <rPh sb="48" eb="50">
      <t>キソク</t>
    </rPh>
    <rPh sb="51" eb="52">
      <t>シタガ</t>
    </rPh>
    <rPh sb="54" eb="56">
      <t>テキセツ</t>
    </rPh>
    <rPh sb="57" eb="59">
      <t>ウンヨウ</t>
    </rPh>
    <rPh sb="64" eb="66">
      <t>ホウコク</t>
    </rPh>
    <rPh sb="67" eb="69">
      <t>ソウダン</t>
    </rPh>
    <phoneticPr fontId="5"/>
  </si>
  <si>
    <t>分担金は準備委員会で決定されたものであり妥当。</t>
    <rPh sb="0" eb="3">
      <t>ブンタンキン</t>
    </rPh>
    <rPh sb="4" eb="6">
      <t>ジュンビ</t>
    </rPh>
    <rPh sb="6" eb="9">
      <t>イインカイ</t>
    </rPh>
    <rPh sb="10" eb="12">
      <t>ケッテイ</t>
    </rPh>
    <rPh sb="20" eb="22">
      <t>ダトウ</t>
    </rPh>
    <phoneticPr fontId="5"/>
  </si>
  <si>
    <t>条約運用の業務は最小限のスタッフで行っており，コスト水準は妥当。</t>
    <rPh sb="0" eb="2">
      <t>ジョウヤク</t>
    </rPh>
    <rPh sb="2" eb="4">
      <t>ウンヨウ</t>
    </rPh>
    <rPh sb="5" eb="7">
      <t>ギョウム</t>
    </rPh>
    <rPh sb="8" eb="11">
      <t>サイショウゲン</t>
    </rPh>
    <rPh sb="17" eb="18">
      <t>オコナ</t>
    </rPh>
    <rPh sb="26" eb="28">
      <t>スイジュン</t>
    </rPh>
    <rPh sb="29" eb="31">
      <t>ダトウ</t>
    </rPh>
    <phoneticPr fontId="5"/>
  </si>
  <si>
    <t>使途は条約の発効促進に向けた取組であり妥当。</t>
    <rPh sb="0" eb="2">
      <t>シト</t>
    </rPh>
    <rPh sb="3" eb="5">
      <t>ジョウヤク</t>
    </rPh>
    <rPh sb="6" eb="8">
      <t>ハッコウ</t>
    </rPh>
    <rPh sb="8" eb="10">
      <t>ソクシン</t>
    </rPh>
    <rPh sb="11" eb="12">
      <t>ム</t>
    </rPh>
    <rPh sb="14" eb="16">
      <t>トリクミ</t>
    </rPh>
    <rPh sb="19" eb="21">
      <t>ダトウ</t>
    </rPh>
    <phoneticPr fontId="5"/>
  </si>
  <si>
    <t>準備委員会で精査している。</t>
    <rPh sb="0" eb="2">
      <t>ジュンビ</t>
    </rPh>
    <rPh sb="2" eb="5">
      <t>イインカイ</t>
    </rPh>
    <rPh sb="6" eb="8">
      <t>セイサ</t>
    </rPh>
    <phoneticPr fontId="5"/>
  </si>
  <si>
    <t>国際監視制度（IMS）の観測所の設置が年々進捗しており，それにより設置されたIMS施設は，2016年1月の核実験を含む過去6回の核実験において効果的に機能している。</t>
    <rPh sb="0" eb="2">
      <t>コクサイ</t>
    </rPh>
    <rPh sb="2" eb="4">
      <t>カンシ</t>
    </rPh>
    <rPh sb="4" eb="6">
      <t>セイド</t>
    </rPh>
    <rPh sb="12" eb="14">
      <t>カンソク</t>
    </rPh>
    <rPh sb="14" eb="15">
      <t>ジョ</t>
    </rPh>
    <rPh sb="16" eb="18">
      <t>セッチ</t>
    </rPh>
    <rPh sb="19" eb="21">
      <t>ネンネン</t>
    </rPh>
    <rPh sb="21" eb="23">
      <t>シンチョク</t>
    </rPh>
    <rPh sb="33" eb="35">
      <t>セッチ</t>
    </rPh>
    <rPh sb="41" eb="43">
      <t>シセツ</t>
    </rPh>
    <rPh sb="49" eb="50">
      <t>ネン</t>
    </rPh>
    <rPh sb="51" eb="52">
      <t>ガツ</t>
    </rPh>
    <rPh sb="53" eb="56">
      <t>カクジッケン</t>
    </rPh>
    <rPh sb="57" eb="58">
      <t>フク</t>
    </rPh>
    <rPh sb="59" eb="61">
      <t>カコ</t>
    </rPh>
    <rPh sb="62" eb="63">
      <t>カイ</t>
    </rPh>
    <rPh sb="64" eb="67">
      <t>カクジッケン</t>
    </rPh>
    <rPh sb="71" eb="74">
      <t>コウカテキ</t>
    </rPh>
    <rPh sb="75" eb="77">
      <t>キノウ</t>
    </rPh>
    <phoneticPr fontId="5"/>
  </si>
  <si>
    <t>国際監視制度（IMS）の観測所の設置が年々進捗しており，それにより設置されたIMS施設は，2016年1月の核実験を含む過去6回の核実験において効果的に機能している。</t>
    <phoneticPr fontId="5"/>
  </si>
  <si>
    <t>国際監視制度（IMS）の観測所の設置が年々進捗しており，それにより設置されたIMS施設は，2016年1月の核実験を含む過去6回の核実験において効果的に機能している。</t>
    <phoneticPr fontId="5"/>
  </si>
  <si>
    <t>外務省</t>
  </si>
  <si>
    <t>包括的核実験禁止条約機関準備委員会拠出金（※平成28年度補正）</t>
    <rPh sb="0" eb="3">
      <t>ホウカツテキ</t>
    </rPh>
    <rPh sb="3" eb="6">
      <t>カクジッケン</t>
    </rPh>
    <rPh sb="6" eb="8">
      <t>キンシ</t>
    </rPh>
    <rPh sb="8" eb="10">
      <t>ジョウヤク</t>
    </rPh>
    <rPh sb="10" eb="12">
      <t>キカン</t>
    </rPh>
    <rPh sb="12" eb="14">
      <t>ジュンビ</t>
    </rPh>
    <rPh sb="14" eb="17">
      <t>イインカイ</t>
    </rPh>
    <rPh sb="17" eb="20">
      <t>キョシュツキン</t>
    </rPh>
    <rPh sb="22" eb="24">
      <t>ヘイセイ</t>
    </rPh>
    <rPh sb="26" eb="28">
      <t>ネンド</t>
    </rPh>
    <rPh sb="28" eb="30">
      <t>ホセイ</t>
    </rPh>
    <phoneticPr fontId="5"/>
  </si>
  <si>
    <t>他部署，他省庁における類似の事業は存在しない。
なお，本件分担金が主に国際監視制度を始めとする検証制度の整備や適切な運用を中心とする通常予算に充当されるのに対し，個別の拠出金は，通常予算でカバーしきれないこれら検証制度の精度向上等に充てられ，右拠出金（事業番号0227）は北朝鮮等による核実験を精確に検知する体制を強化するもの。　</t>
    <rPh sb="0" eb="3">
      <t>タブショ</t>
    </rPh>
    <rPh sb="4" eb="5">
      <t>タ</t>
    </rPh>
    <rPh sb="5" eb="7">
      <t>ショウチョウ</t>
    </rPh>
    <rPh sb="11" eb="13">
      <t>ルイジ</t>
    </rPh>
    <rPh sb="14" eb="16">
      <t>ジギョウ</t>
    </rPh>
    <rPh sb="17" eb="19">
      <t>ソンザイ</t>
    </rPh>
    <rPh sb="28" eb="30">
      <t>ホンケン</t>
    </rPh>
    <rPh sb="30" eb="33">
      <t>ブンタンキン</t>
    </rPh>
    <rPh sb="34" eb="35">
      <t>オモ</t>
    </rPh>
    <rPh sb="36" eb="38">
      <t>コクサイ</t>
    </rPh>
    <rPh sb="38" eb="40">
      <t>カンシ</t>
    </rPh>
    <rPh sb="40" eb="42">
      <t>セイド</t>
    </rPh>
    <rPh sb="43" eb="44">
      <t>ハジ</t>
    </rPh>
    <rPh sb="48" eb="50">
      <t>ケンショウ</t>
    </rPh>
    <rPh sb="50" eb="52">
      <t>セイド</t>
    </rPh>
    <rPh sb="53" eb="55">
      <t>セイビ</t>
    </rPh>
    <rPh sb="56" eb="58">
      <t>テキセツ</t>
    </rPh>
    <rPh sb="59" eb="61">
      <t>ウンヨウ</t>
    </rPh>
    <rPh sb="62" eb="64">
      <t>チュウシン</t>
    </rPh>
    <rPh sb="67" eb="69">
      <t>ツウジョウ</t>
    </rPh>
    <rPh sb="69" eb="71">
      <t>ヨサン</t>
    </rPh>
    <rPh sb="72" eb="74">
      <t>ジュウトウ</t>
    </rPh>
    <rPh sb="79" eb="80">
      <t>タイ</t>
    </rPh>
    <rPh sb="82" eb="84">
      <t>コベツ</t>
    </rPh>
    <rPh sb="85" eb="88">
      <t>キョシュツキン</t>
    </rPh>
    <rPh sb="90" eb="92">
      <t>ツウジョウ</t>
    </rPh>
    <rPh sb="92" eb="94">
      <t>ヨサン</t>
    </rPh>
    <rPh sb="106" eb="108">
      <t>ケンショウ</t>
    </rPh>
    <rPh sb="108" eb="110">
      <t>セイド</t>
    </rPh>
    <rPh sb="111" eb="113">
      <t>セイド</t>
    </rPh>
    <rPh sb="113" eb="115">
      <t>コウジョウ</t>
    </rPh>
    <rPh sb="115" eb="116">
      <t>トウ</t>
    </rPh>
    <rPh sb="117" eb="118">
      <t>ア</t>
    </rPh>
    <rPh sb="122" eb="123">
      <t>ミギ</t>
    </rPh>
    <rPh sb="123" eb="126">
      <t>キョシュツキン</t>
    </rPh>
    <rPh sb="127" eb="129">
      <t>ジギョウ</t>
    </rPh>
    <rPh sb="129" eb="131">
      <t>バンゴウ</t>
    </rPh>
    <rPh sb="137" eb="140">
      <t>キタチョウセン</t>
    </rPh>
    <rPh sb="140" eb="141">
      <t>トウ</t>
    </rPh>
    <rPh sb="144" eb="147">
      <t>カクジッケン</t>
    </rPh>
    <rPh sb="148" eb="150">
      <t>セイカク</t>
    </rPh>
    <rPh sb="151" eb="153">
      <t>ケンチ</t>
    </rPh>
    <rPh sb="155" eb="157">
      <t>タイセイ</t>
    </rPh>
    <rPh sb="158" eb="160">
      <t>キョウカ</t>
    </rPh>
    <phoneticPr fontId="5"/>
  </si>
  <si>
    <t>現時点で184か国が署名し，168か国が批准しているものの，発効要件国のうち8か国が未だ条約を批准していないため、発効への道筋が描けていない。他方、国際監視制度は既に全体の約9割が完成しており，これまでも北朝鮮による核実験を探知するなど，実績を残している。</t>
    <rPh sb="0" eb="3">
      <t>ゲンジテン</t>
    </rPh>
    <rPh sb="8" eb="9">
      <t>コク</t>
    </rPh>
    <rPh sb="10" eb="12">
      <t>ショメイ</t>
    </rPh>
    <rPh sb="18" eb="19">
      <t>コク</t>
    </rPh>
    <rPh sb="20" eb="22">
      <t>ヒジュン</t>
    </rPh>
    <rPh sb="30" eb="32">
      <t>ハッコウ</t>
    </rPh>
    <rPh sb="32" eb="34">
      <t>ヨウケン</t>
    </rPh>
    <rPh sb="34" eb="35">
      <t>コク</t>
    </rPh>
    <rPh sb="40" eb="41">
      <t>コク</t>
    </rPh>
    <rPh sb="42" eb="43">
      <t>イマ</t>
    </rPh>
    <rPh sb="44" eb="46">
      <t>ジョウヤク</t>
    </rPh>
    <rPh sb="47" eb="49">
      <t>ヒジュン</t>
    </rPh>
    <rPh sb="57" eb="59">
      <t>ハッコウ</t>
    </rPh>
    <rPh sb="61" eb="63">
      <t>ミチスジ</t>
    </rPh>
    <rPh sb="64" eb="65">
      <t>エガ</t>
    </rPh>
    <rPh sb="71" eb="73">
      <t>タホウ</t>
    </rPh>
    <rPh sb="74" eb="76">
      <t>コクサイ</t>
    </rPh>
    <rPh sb="76" eb="78">
      <t>カンシ</t>
    </rPh>
    <rPh sb="78" eb="80">
      <t>セイド</t>
    </rPh>
    <rPh sb="81" eb="82">
      <t>スデ</t>
    </rPh>
    <rPh sb="83" eb="85">
      <t>ゼンタイ</t>
    </rPh>
    <rPh sb="86" eb="87">
      <t>ヤク</t>
    </rPh>
    <rPh sb="88" eb="89">
      <t>ワリ</t>
    </rPh>
    <rPh sb="90" eb="92">
      <t>カンセイ</t>
    </rPh>
    <rPh sb="102" eb="105">
      <t>キタチョウセン</t>
    </rPh>
    <rPh sb="108" eb="111">
      <t>カクジッケン</t>
    </rPh>
    <rPh sb="112" eb="114">
      <t>タンチ</t>
    </rPh>
    <rPh sb="119" eb="121">
      <t>ジッセキ</t>
    </rPh>
    <rPh sb="122" eb="123">
      <t>ノコ</t>
    </rPh>
    <phoneticPr fontId="5"/>
  </si>
  <si>
    <t>今後も条約発効促進や条約の普遍化に向けた取組を継続，強化していく必要がある。</t>
    <rPh sb="0" eb="2">
      <t>コンゴ</t>
    </rPh>
    <rPh sb="3" eb="5">
      <t>ジョウヤク</t>
    </rPh>
    <rPh sb="5" eb="7">
      <t>ハッコウ</t>
    </rPh>
    <rPh sb="7" eb="9">
      <t>ソクシン</t>
    </rPh>
    <rPh sb="10" eb="12">
      <t>ジョウヤク</t>
    </rPh>
    <rPh sb="13" eb="16">
      <t>フヘンカ</t>
    </rPh>
    <rPh sb="17" eb="18">
      <t>ム</t>
    </rPh>
    <rPh sb="20" eb="22">
      <t>トリクミ</t>
    </rPh>
    <rPh sb="23" eb="25">
      <t>ケイゾク</t>
    </rPh>
    <rPh sb="26" eb="28">
      <t>キョウカ</t>
    </rPh>
    <rPh sb="32" eb="34">
      <t>ヒツヨウ</t>
    </rPh>
    <phoneticPr fontId="5"/>
  </si>
  <si>
    <t>264</t>
    <phoneticPr fontId="5"/>
  </si>
  <si>
    <t>13</t>
    <phoneticPr fontId="5"/>
  </si>
  <si>
    <t>38</t>
    <phoneticPr fontId="5"/>
  </si>
  <si>
    <t>129</t>
    <phoneticPr fontId="5"/>
  </si>
  <si>
    <t>121</t>
    <phoneticPr fontId="5"/>
  </si>
  <si>
    <t>127</t>
    <phoneticPr fontId="5"/>
  </si>
  <si>
    <t>158</t>
    <phoneticPr fontId="5"/>
  </si>
  <si>
    <t>0157</t>
    <phoneticPr fontId="5"/>
  </si>
  <si>
    <t>0156</t>
    <phoneticPr fontId="5"/>
  </si>
  <si>
    <t>分担金</t>
    <rPh sb="0" eb="3">
      <t>ブンタンキン</t>
    </rPh>
    <phoneticPr fontId="5"/>
  </si>
  <si>
    <t>国際機関の運営，業務執行</t>
    <rPh sb="0" eb="2">
      <t>コクサイ</t>
    </rPh>
    <rPh sb="2" eb="4">
      <t>キカン</t>
    </rPh>
    <rPh sb="5" eb="7">
      <t>ウンエイ</t>
    </rPh>
    <rPh sb="8" eb="10">
      <t>ギョウム</t>
    </rPh>
    <rPh sb="10" eb="12">
      <t>シッコウ</t>
    </rPh>
    <phoneticPr fontId="5"/>
  </si>
  <si>
    <t>包括的核実験禁止条約機関</t>
    <rPh sb="0" eb="12">
      <t>ホウカツテキカクジッケンキンシジョウヤクキカン</t>
    </rPh>
    <phoneticPr fontId="5"/>
  </si>
  <si>
    <t>-</t>
    <phoneticPr fontId="5"/>
  </si>
  <si>
    <t>-</t>
    <phoneticPr fontId="5"/>
  </si>
  <si>
    <t>-</t>
    <phoneticPr fontId="5"/>
  </si>
  <si>
    <t>1,294,000,000 / 1, 282, 592</t>
    <phoneticPr fontId="5"/>
  </si>
  <si>
    <t>1, 231,000,000 / 1,536,824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</si>
</sst>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4119</xdr:colOff>
      <xdr:row>743</xdr:row>
      <xdr:rowOff>334662</xdr:rowOff>
    </xdr:from>
    <xdr:to>
      <xdr:col>29</xdr:col>
      <xdr:colOff>81350</xdr:colOff>
      <xdr:row>745</xdr:row>
      <xdr:rowOff>257432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46822" y="37572263"/>
          <a:ext cx="1106960" cy="6178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en-US" altLang="ja-JP" sz="1100"/>
            <a:t>1,417</a:t>
          </a:r>
          <a:r>
            <a:rPr kumimoji="1" lang="ja-JP" altLang="en-US" sz="1100"/>
            <a:t>百万円</a:t>
          </a:r>
        </a:p>
      </xdr:txBody>
    </xdr:sp>
    <xdr:clientData/>
  </xdr:twoCellAnchor>
  <xdr:twoCellAnchor>
    <xdr:from>
      <xdr:col>26</xdr:col>
      <xdr:colOff>132835</xdr:colOff>
      <xdr:row>745</xdr:row>
      <xdr:rowOff>257432</xdr:rowOff>
    </xdr:from>
    <xdr:to>
      <xdr:col>26</xdr:col>
      <xdr:colOff>145707</xdr:colOff>
      <xdr:row>748</xdr:row>
      <xdr:rowOff>25743</xdr:rowOff>
    </xdr:to>
    <xdr:cxnSp macro="">
      <xdr:nvCxnSpPr>
        <xdr:cNvPr id="3" name="直線矢印コネクタ 2">
          <a:extLst>
            <a:ext uri="{FF2B5EF4-FFF2-40B4-BE49-F238E27FC236}">
              <a16:creationId xmlns:a16="http://schemas.microsoft.com/office/drawing/2014/main" id="{00000000-0008-0000-0000-000003000000}"/>
            </a:ext>
          </a:extLst>
        </xdr:cNvPr>
        <xdr:cNvCxnSpPr>
          <a:stCxn id="2" idx="2"/>
        </xdr:cNvCxnSpPr>
      </xdr:nvCxnSpPr>
      <xdr:spPr>
        <a:xfrm flipH="1">
          <a:off x="5487430" y="38190101"/>
          <a:ext cx="12872" cy="8109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64358</xdr:colOff>
      <xdr:row>749</xdr:row>
      <xdr:rowOff>163211</xdr:rowOff>
    </xdr:from>
    <xdr:to>
      <xdr:col>32</xdr:col>
      <xdr:colOff>68477</xdr:colOff>
      <xdr:row>752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389223" y="39486015"/>
          <a:ext cx="2269524" cy="87939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　包括的核実験禁止条約機関</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1,417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oneCellAnchor>
    <xdr:from>
      <xdr:col>24</xdr:col>
      <xdr:colOff>180203</xdr:colOff>
      <xdr:row>748</xdr:row>
      <xdr:rowOff>154459</xdr:rowOff>
    </xdr:from>
    <xdr:ext cx="889987"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122906" y="3912972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外国送金</a:t>
          </a:r>
          <a:r>
            <a:rPr kumimoji="1" lang="en-US" altLang="ja-JP" sz="1100">
              <a:solidFill>
                <a:schemeClr val="tx1"/>
              </a:solidFill>
              <a:effectLst/>
              <a:latin typeface="+mn-lt"/>
              <a:ea typeface="+mn-ea"/>
              <a:cs typeface="+mn-cs"/>
            </a:rPr>
            <a:t>】</a:t>
          </a:r>
        </a:p>
      </xdr:txBody>
    </xdr:sp>
    <xdr:clientData/>
  </xdr:oneCellAnchor>
  <xdr:oneCellAnchor>
    <xdr:from>
      <xdr:col>22</xdr:col>
      <xdr:colOff>36559</xdr:colOff>
      <xdr:row>752</xdr:row>
      <xdr:rowOff>36556</xdr:rowOff>
    </xdr:from>
    <xdr:ext cx="1830053"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567370" y="40401961"/>
          <a:ext cx="1830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mn-lt"/>
              <a:ea typeface="+mn-ea"/>
              <a:cs typeface="+mn-cs"/>
            </a:rPr>
            <a:t>国際機関の運営，業務執行</a:t>
          </a:r>
          <a:endParaRPr kumimoji="1" lang="en-US" altLang="ja-JP" sz="1100">
            <a:solidFill>
              <a:schemeClr val="tx1"/>
            </a:solidFill>
            <a:effectLst/>
            <a:latin typeface="+mn-lt"/>
            <a:ea typeface="+mn-ea"/>
            <a:cs typeface="+mn-cs"/>
          </a:endParaRP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177</v>
      </c>
      <c r="AT2" s="966"/>
      <c r="AU2" s="966"/>
      <c r="AV2" s="51" t="str">
        <f>IF(AW2="", "", "-")</f>
        <v/>
      </c>
      <c r="AW2" s="911"/>
      <c r="AX2" s="911"/>
    </row>
    <row r="3" spans="1:50" ht="21" customHeight="1" thickBot="1">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607</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510</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565</v>
      </c>
      <c r="AF5" s="699"/>
      <c r="AG5" s="699"/>
      <c r="AH5" s="699"/>
      <c r="AI5" s="699"/>
      <c r="AJ5" s="699"/>
      <c r="AK5" s="699"/>
      <c r="AL5" s="699"/>
      <c r="AM5" s="699"/>
      <c r="AN5" s="699"/>
      <c r="AO5" s="699"/>
      <c r="AP5" s="700"/>
      <c r="AQ5" s="701" t="s">
        <v>566</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568</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569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570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1322</v>
      </c>
      <c r="Q13" s="658"/>
      <c r="R13" s="658"/>
      <c r="S13" s="658"/>
      <c r="T13" s="658"/>
      <c r="U13" s="658"/>
      <c r="V13" s="659"/>
      <c r="W13" s="657">
        <v>1231</v>
      </c>
      <c r="X13" s="658"/>
      <c r="Y13" s="658"/>
      <c r="Z13" s="658"/>
      <c r="AA13" s="658"/>
      <c r="AB13" s="658"/>
      <c r="AC13" s="659"/>
      <c r="AD13" s="657">
        <v>1422</v>
      </c>
      <c r="AE13" s="658"/>
      <c r="AF13" s="658"/>
      <c r="AG13" s="658"/>
      <c r="AH13" s="658"/>
      <c r="AI13" s="658"/>
      <c r="AJ13" s="659"/>
      <c r="AK13" s="657">
        <v>1417</v>
      </c>
      <c r="AL13" s="658"/>
      <c r="AM13" s="658"/>
      <c r="AN13" s="658"/>
      <c r="AO13" s="658"/>
      <c r="AP13" s="658"/>
      <c r="AQ13" s="659"/>
      <c r="AR13" s="919"/>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1322</v>
      </c>
      <c r="Q18" s="879"/>
      <c r="R18" s="879"/>
      <c r="S18" s="879"/>
      <c r="T18" s="879"/>
      <c r="U18" s="879"/>
      <c r="V18" s="880"/>
      <c r="W18" s="878">
        <f>SUM(W13:AC17)</f>
        <v>1231</v>
      </c>
      <c r="X18" s="879"/>
      <c r="Y18" s="879"/>
      <c r="Z18" s="879"/>
      <c r="AA18" s="879"/>
      <c r="AB18" s="879"/>
      <c r="AC18" s="880"/>
      <c r="AD18" s="878">
        <f>SUM(AD13:AJ17)</f>
        <v>1422</v>
      </c>
      <c r="AE18" s="879"/>
      <c r="AF18" s="879"/>
      <c r="AG18" s="879"/>
      <c r="AH18" s="879"/>
      <c r="AI18" s="879"/>
      <c r="AJ18" s="880"/>
      <c r="AK18" s="878">
        <f>SUM(AK13:AQ17)</f>
        <v>1417</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1294</v>
      </c>
      <c r="Q19" s="658"/>
      <c r="R19" s="658"/>
      <c r="S19" s="658"/>
      <c r="T19" s="658"/>
      <c r="U19" s="658"/>
      <c r="V19" s="659"/>
      <c r="W19" s="657">
        <v>1231</v>
      </c>
      <c r="X19" s="658"/>
      <c r="Y19" s="658"/>
      <c r="Z19" s="658"/>
      <c r="AA19" s="658"/>
      <c r="AB19" s="658"/>
      <c r="AC19" s="659"/>
      <c r="AD19" s="657">
        <v>1417</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f>IF(P18=0, "-", SUM(P19)/P18)</f>
        <v>0.97881996974281393</v>
      </c>
      <c r="Q20" s="316"/>
      <c r="R20" s="316"/>
      <c r="S20" s="316"/>
      <c r="T20" s="316"/>
      <c r="U20" s="316"/>
      <c r="V20" s="316"/>
      <c r="W20" s="316">
        <f t="shared" ref="W20" si="0">IF(W18=0, "-", SUM(W19)/W18)</f>
        <v>1</v>
      </c>
      <c r="X20" s="316"/>
      <c r="Y20" s="316"/>
      <c r="Z20" s="316"/>
      <c r="AA20" s="316"/>
      <c r="AB20" s="316"/>
      <c r="AC20" s="316"/>
      <c r="AD20" s="316">
        <f t="shared" ref="AD20" si="1">IF(AD18=0, "-", SUM(AD19)/AD18)</f>
        <v>0.99648382559774962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79"/>
      <c r="G21" s="314" t="s">
        <v>358</v>
      </c>
      <c r="H21" s="315"/>
      <c r="I21" s="315"/>
      <c r="J21" s="315"/>
      <c r="K21" s="315"/>
      <c r="L21" s="315"/>
      <c r="M21" s="315"/>
      <c r="N21" s="315"/>
      <c r="O21" s="315"/>
      <c r="P21" s="316">
        <f>IF(P19=0, "-", SUM(P19)/SUM(P13,P14))</f>
        <v>0.97881996974281393</v>
      </c>
      <c r="Q21" s="316"/>
      <c r="R21" s="316"/>
      <c r="S21" s="316"/>
      <c r="T21" s="316"/>
      <c r="U21" s="316"/>
      <c r="V21" s="316"/>
      <c r="W21" s="316">
        <f t="shared" ref="W21" si="2">IF(W19=0, "-", SUM(W19)/SUM(W13,W14))</f>
        <v>1</v>
      </c>
      <c r="X21" s="316"/>
      <c r="Y21" s="316"/>
      <c r="Z21" s="316"/>
      <c r="AA21" s="316"/>
      <c r="AB21" s="316"/>
      <c r="AC21" s="316"/>
      <c r="AD21" s="316">
        <f t="shared" ref="AD21" si="3">IF(AD19=0, "-", SUM(AD19)/SUM(AD13,AD14))</f>
        <v>0.99648382559774962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571</v>
      </c>
      <c r="H23" s="986"/>
      <c r="I23" s="986"/>
      <c r="J23" s="986"/>
      <c r="K23" s="986"/>
      <c r="L23" s="986"/>
      <c r="M23" s="986"/>
      <c r="N23" s="986"/>
      <c r="O23" s="987"/>
      <c r="P23" s="919">
        <v>1417</v>
      </c>
      <c r="Q23" s="920"/>
      <c r="R23" s="920"/>
      <c r="S23" s="920"/>
      <c r="T23" s="920"/>
      <c r="U23" s="920"/>
      <c r="V23" s="936"/>
      <c r="W23" s="919"/>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338</v>
      </c>
      <c r="H29" s="944"/>
      <c r="I29" s="944"/>
      <c r="J29" s="944"/>
      <c r="K29" s="944"/>
      <c r="L29" s="944"/>
      <c r="M29" s="944"/>
      <c r="N29" s="944"/>
      <c r="O29" s="945"/>
      <c r="P29" s="657">
        <f>AK13</f>
        <v>1417</v>
      </c>
      <c r="Q29" s="658"/>
      <c r="R29" s="658"/>
      <c r="S29" s="658"/>
      <c r="T29" s="658"/>
      <c r="U29" s="658"/>
      <c r="V29" s="659"/>
      <c r="W29" s="967">
        <f>AR13</f>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c r="AR31" s="199"/>
      <c r="AS31" s="132" t="s">
        <v>236</v>
      </c>
      <c r="AT31" s="133"/>
      <c r="AU31" s="198"/>
      <c r="AV31" s="198"/>
      <c r="AW31" s="398" t="s">
        <v>181</v>
      </c>
      <c r="AX31" s="399"/>
    </row>
    <row r="32" spans="1:50" ht="23.25" customHeight="1">
      <c r="A32" s="403"/>
      <c r="B32" s="401"/>
      <c r="C32" s="401"/>
      <c r="D32" s="401"/>
      <c r="E32" s="401"/>
      <c r="F32" s="402"/>
      <c r="G32" s="564" t="s">
        <v>572</v>
      </c>
      <c r="H32" s="565"/>
      <c r="I32" s="565"/>
      <c r="J32" s="565"/>
      <c r="K32" s="565"/>
      <c r="L32" s="565"/>
      <c r="M32" s="565"/>
      <c r="N32" s="565"/>
      <c r="O32" s="566"/>
      <c r="P32" s="104" t="s">
        <v>573</v>
      </c>
      <c r="Q32" s="104"/>
      <c r="R32" s="104"/>
      <c r="S32" s="104"/>
      <c r="T32" s="104"/>
      <c r="U32" s="104"/>
      <c r="V32" s="104"/>
      <c r="W32" s="104"/>
      <c r="X32" s="105"/>
      <c r="Y32" s="474" t="s">
        <v>12</v>
      </c>
      <c r="Z32" s="534"/>
      <c r="AA32" s="535"/>
      <c r="AB32" s="464" t="s">
        <v>575</v>
      </c>
      <c r="AC32" s="464"/>
      <c r="AD32" s="464"/>
      <c r="AE32" s="216">
        <v>294</v>
      </c>
      <c r="AF32" s="217"/>
      <c r="AG32" s="217"/>
      <c r="AH32" s="217"/>
      <c r="AI32" s="216">
        <v>297</v>
      </c>
      <c r="AJ32" s="217"/>
      <c r="AK32" s="217"/>
      <c r="AL32" s="217"/>
      <c r="AM32" s="216">
        <v>300</v>
      </c>
      <c r="AN32" s="217"/>
      <c r="AO32" s="217"/>
      <c r="AP32" s="217"/>
      <c r="AQ32" s="340"/>
      <c r="AR32" s="206"/>
      <c r="AS32" s="206"/>
      <c r="AT32" s="341"/>
      <c r="AU32" s="217"/>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575</v>
      </c>
      <c r="AC33" s="526"/>
      <c r="AD33" s="526"/>
      <c r="AE33" s="216">
        <v>337</v>
      </c>
      <c r="AF33" s="217"/>
      <c r="AG33" s="217"/>
      <c r="AH33" s="217"/>
      <c r="AI33" s="216">
        <v>337</v>
      </c>
      <c r="AJ33" s="217"/>
      <c r="AK33" s="217"/>
      <c r="AL33" s="217"/>
      <c r="AM33" s="216">
        <v>337</v>
      </c>
      <c r="AN33" s="217"/>
      <c r="AO33" s="217"/>
      <c r="AP33" s="217"/>
      <c r="AQ33" s="340">
        <v>337</v>
      </c>
      <c r="AR33" s="206"/>
      <c r="AS33" s="206"/>
      <c r="AT33" s="341"/>
      <c r="AU33" s="217">
        <v>337</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87</v>
      </c>
      <c r="AF34" s="217"/>
      <c r="AG34" s="217"/>
      <c r="AH34" s="217"/>
      <c r="AI34" s="216">
        <v>88</v>
      </c>
      <c r="AJ34" s="217"/>
      <c r="AK34" s="217"/>
      <c r="AL34" s="217"/>
      <c r="AM34" s="216">
        <v>89</v>
      </c>
      <c r="AN34" s="217"/>
      <c r="AO34" s="217"/>
      <c r="AP34" s="217"/>
      <c r="AQ34" s="340"/>
      <c r="AR34" s="206"/>
      <c r="AS34" s="206"/>
      <c r="AT34" s="341"/>
      <c r="AU34" s="217"/>
      <c r="AV34" s="217"/>
      <c r="AW34" s="217"/>
      <c r="AX34" s="219"/>
    </row>
    <row r="35" spans="1:50" ht="23.25" customHeight="1">
      <c r="A35" s="224" t="s">
        <v>386</v>
      </c>
      <c r="B35" s="225"/>
      <c r="C35" s="225"/>
      <c r="D35" s="225"/>
      <c r="E35" s="225"/>
      <c r="F35" s="226"/>
      <c r="G35" s="230" t="s">
        <v>574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c r="A39" s="403"/>
      <c r="B39" s="401"/>
      <c r="C39" s="401"/>
      <c r="D39" s="401"/>
      <c r="E39" s="401"/>
      <c r="F39" s="402"/>
      <c r="G39" s="564" t="s">
        <v>576</v>
      </c>
      <c r="H39" s="565"/>
      <c r="I39" s="565"/>
      <c r="J39" s="565"/>
      <c r="K39" s="565"/>
      <c r="L39" s="565"/>
      <c r="M39" s="565"/>
      <c r="N39" s="565"/>
      <c r="O39" s="566"/>
      <c r="P39" s="104" t="s">
        <v>577</v>
      </c>
      <c r="Q39" s="104"/>
      <c r="R39" s="104"/>
      <c r="S39" s="104"/>
      <c r="T39" s="104"/>
      <c r="U39" s="104"/>
      <c r="V39" s="104"/>
      <c r="W39" s="104"/>
      <c r="X39" s="105"/>
      <c r="Y39" s="474" t="s">
        <v>12</v>
      </c>
      <c r="Z39" s="534"/>
      <c r="AA39" s="535"/>
      <c r="AB39" s="464" t="s">
        <v>578</v>
      </c>
      <c r="AC39" s="464"/>
      <c r="AD39" s="464"/>
      <c r="AE39" s="216">
        <v>2</v>
      </c>
      <c r="AF39" s="217"/>
      <c r="AG39" s="217"/>
      <c r="AH39" s="217"/>
      <c r="AI39" s="216">
        <v>0</v>
      </c>
      <c r="AJ39" s="217"/>
      <c r="AK39" s="217"/>
      <c r="AL39" s="217"/>
      <c r="AM39" s="216">
        <v>0</v>
      </c>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578</v>
      </c>
      <c r="AC40" s="526"/>
      <c r="AD40" s="526"/>
      <c r="AE40" s="216">
        <v>2</v>
      </c>
      <c r="AF40" s="217"/>
      <c r="AG40" s="217"/>
      <c r="AH40" s="217"/>
      <c r="AI40" s="216">
        <v>0</v>
      </c>
      <c r="AJ40" s="217"/>
      <c r="AK40" s="217"/>
      <c r="AL40" s="217"/>
      <c r="AM40" s="216">
        <v>0</v>
      </c>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100</v>
      </c>
      <c r="AF41" s="217"/>
      <c r="AG41" s="217"/>
      <c r="AH41" s="217"/>
      <c r="AI41" s="216" t="s">
        <v>579</v>
      </c>
      <c r="AJ41" s="217"/>
      <c r="AK41" s="217"/>
      <c r="AL41" s="217"/>
      <c r="AM41" s="216" t="s">
        <v>579</v>
      </c>
      <c r="AN41" s="217"/>
      <c r="AO41" s="217"/>
      <c r="AP41" s="217"/>
      <c r="AQ41" s="340"/>
      <c r="AR41" s="206"/>
      <c r="AS41" s="206"/>
      <c r="AT41" s="341"/>
      <c r="AU41" s="217"/>
      <c r="AV41" s="217"/>
      <c r="AW41" s="217"/>
      <c r="AX41" s="219"/>
    </row>
    <row r="42" spans="1:50" ht="23.25" hidden="1" customHeight="1">
      <c r="A42" s="224" t="s">
        <v>386</v>
      </c>
      <c r="B42" s="225"/>
      <c r="C42" s="225"/>
      <c r="D42" s="225"/>
      <c r="E42" s="225"/>
      <c r="F42" s="226"/>
      <c r="G42" s="230" t="s">
        <v>574</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580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581</v>
      </c>
      <c r="AC101" s="464"/>
      <c r="AD101" s="464"/>
      <c r="AE101" s="216">
        <v>1282592</v>
      </c>
      <c r="AF101" s="217"/>
      <c r="AG101" s="217"/>
      <c r="AH101" s="218"/>
      <c r="AI101" s="216">
        <v>1536824</v>
      </c>
      <c r="AJ101" s="217"/>
      <c r="AK101" s="217"/>
      <c r="AL101" s="218"/>
      <c r="AM101" s="216">
        <v>1494323</v>
      </c>
      <c r="AN101" s="217"/>
      <c r="AO101" s="217"/>
      <c r="AP101" s="218"/>
      <c r="AQ101" s="216"/>
      <c r="AR101" s="217"/>
      <c r="AS101" s="217"/>
      <c r="AT101" s="218"/>
      <c r="AU101" s="216"/>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581</v>
      </c>
      <c r="AC102" s="464"/>
      <c r="AD102" s="464"/>
      <c r="AE102" s="421" t="s">
        <v>625</v>
      </c>
      <c r="AF102" s="421"/>
      <c r="AG102" s="421"/>
      <c r="AH102" s="421"/>
      <c r="AI102" s="421" t="s">
        <v>626</v>
      </c>
      <c r="AJ102" s="421"/>
      <c r="AK102" s="421"/>
      <c r="AL102" s="421"/>
      <c r="AM102" s="421" t="s">
        <v>625</v>
      </c>
      <c r="AN102" s="421"/>
      <c r="AO102" s="421"/>
      <c r="AP102" s="421"/>
      <c r="AQ102" s="271" t="s">
        <v>625</v>
      </c>
      <c r="AR102" s="272"/>
      <c r="AS102" s="272"/>
      <c r="AT102" s="317"/>
      <c r="AU102" s="271" t="s">
        <v>625</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c r="A116" s="442"/>
      <c r="B116" s="443"/>
      <c r="C116" s="443"/>
      <c r="D116" s="443"/>
      <c r="E116" s="443"/>
      <c r="F116" s="444"/>
      <c r="G116" s="393" t="s">
        <v>582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583</v>
      </c>
      <c r="AC116" s="466"/>
      <c r="AD116" s="467"/>
      <c r="AE116" s="421">
        <v>1008.9</v>
      </c>
      <c r="AF116" s="421"/>
      <c r="AG116" s="421"/>
      <c r="AH116" s="421"/>
      <c r="AI116" s="421">
        <v>801</v>
      </c>
      <c r="AJ116" s="421"/>
      <c r="AK116" s="421"/>
      <c r="AL116" s="421"/>
      <c r="AM116" s="421">
        <v>808</v>
      </c>
      <c r="AN116" s="421"/>
      <c r="AO116" s="421"/>
      <c r="AP116" s="421"/>
      <c r="AQ116" s="216"/>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584</v>
      </c>
      <c r="AC117" s="476"/>
      <c r="AD117" s="477"/>
      <c r="AE117" s="554" t="s">
        <v>627</v>
      </c>
      <c r="AF117" s="554"/>
      <c r="AG117" s="554"/>
      <c r="AH117" s="554"/>
      <c r="AI117" s="554" t="s">
        <v>628</v>
      </c>
      <c r="AJ117" s="554"/>
      <c r="AK117" s="554"/>
      <c r="AL117" s="554"/>
      <c r="AM117" s="554" t="s">
        <v>585</v>
      </c>
      <c r="AN117" s="554"/>
      <c r="AO117" s="554"/>
      <c r="AP117" s="554"/>
      <c r="AQ117" s="554"/>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586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588</v>
      </c>
      <c r="H154" s="104"/>
      <c r="I154" s="104"/>
      <c r="J154" s="104"/>
      <c r="K154" s="104"/>
      <c r="L154" s="104"/>
      <c r="M154" s="104"/>
      <c r="N154" s="104"/>
      <c r="O154" s="104"/>
      <c r="P154" s="105"/>
      <c r="Q154" s="124" t="s">
        <v>589</v>
      </c>
      <c r="R154" s="104"/>
      <c r="S154" s="104"/>
      <c r="T154" s="104"/>
      <c r="U154" s="104"/>
      <c r="V154" s="104"/>
      <c r="W154" s="104"/>
      <c r="X154" s="104"/>
      <c r="Y154" s="104"/>
      <c r="Z154" s="104"/>
      <c r="AA154" s="291"/>
      <c r="AB154" s="140"/>
      <c r="AC154" s="141"/>
      <c r="AD154" s="141"/>
      <c r="AE154" s="146" t="s">
        <v>590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596</v>
      </c>
      <c r="AE702" s="346"/>
      <c r="AF702" s="346"/>
      <c r="AG702" s="385" t="s">
        <v>593</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596</v>
      </c>
      <c r="AE703" s="327"/>
      <c r="AF703" s="327"/>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596</v>
      </c>
      <c r="AE704" s="783"/>
      <c r="AF704" s="783"/>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597</v>
      </c>
      <c r="AE705" s="715"/>
      <c r="AF705" s="715"/>
      <c r="AG705" s="124" t="s">
        <v>599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598</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598</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596</v>
      </c>
      <c r="AE708" s="605"/>
      <c r="AF708" s="605"/>
      <c r="AG708" s="742" t="s">
        <v>600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596</v>
      </c>
      <c r="AE709" s="327"/>
      <c r="AF709" s="327"/>
      <c r="AG709" s="100" t="s">
        <v>601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597</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596</v>
      </c>
      <c r="AE711" s="327"/>
      <c r="AF711" s="327"/>
      <c r="AG711" s="100" t="s">
        <v>602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597</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597</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596</v>
      </c>
      <c r="AE714" s="808"/>
      <c r="AF714" s="809"/>
      <c r="AG714" s="736" t="s">
        <v>603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596</v>
      </c>
      <c r="AE715" s="605"/>
      <c r="AF715" s="656"/>
      <c r="AG715" s="742" t="s">
        <v>604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597</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596</v>
      </c>
      <c r="AE717" s="327"/>
      <c r="AF717" s="327"/>
      <c r="AG717" s="100" t="s">
        <v>605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596</v>
      </c>
      <c r="AE718" s="327"/>
      <c r="AF718" s="327"/>
      <c r="AG718" s="126" t="s">
        <v>606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t="s">
        <v>609</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t="s">
        <v>607</v>
      </c>
      <c r="D721" s="295"/>
      <c r="E721" s="295"/>
      <c r="F721" s="296"/>
      <c r="G721" s="285"/>
      <c r="H721" s="286"/>
      <c r="I721" s="82" t="str">
        <f>IF(OR(G721="　", G721=""), "", "-")</f>
        <v/>
      </c>
      <c r="J721" s="289">
        <v>227</v>
      </c>
      <c r="K721" s="289"/>
      <c r="L721" s="82" t="str">
        <f>IF(M721="","","-")</f>
        <v/>
      </c>
      <c r="M721" s="83"/>
      <c r="N721" s="302" t="s">
        <v>608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5" t="s">
        <v>53</v>
      </c>
      <c r="D726" s="837"/>
      <c r="E726" s="837"/>
      <c r="F726" s="838"/>
      <c r="G726" s="577" t="s">
        <v>610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611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8" t="s">
        <v>409</v>
      </c>
      <c r="B737" s="209"/>
      <c r="C737" s="209"/>
      <c r="D737" s="210"/>
      <c r="E737" s="989" t="s">
        <v>612</v>
      </c>
      <c r="F737" s="989"/>
      <c r="G737" s="989"/>
      <c r="H737" s="989"/>
      <c r="I737" s="989"/>
      <c r="J737" s="989"/>
      <c r="K737" s="989"/>
      <c r="L737" s="989"/>
      <c r="M737" s="989"/>
      <c r="N737" s="365" t="s">
        <v>404</v>
      </c>
      <c r="O737" s="365"/>
      <c r="P737" s="365"/>
      <c r="Q737" s="365"/>
      <c r="R737" s="989" t="s">
        <v>613</v>
      </c>
      <c r="S737" s="989"/>
      <c r="T737" s="989"/>
      <c r="U737" s="989"/>
      <c r="V737" s="989"/>
      <c r="W737" s="989"/>
      <c r="X737" s="989"/>
      <c r="Y737" s="989"/>
      <c r="Z737" s="989"/>
      <c r="AA737" s="365" t="s">
        <v>403</v>
      </c>
      <c r="AB737" s="365"/>
      <c r="AC737" s="365"/>
      <c r="AD737" s="365"/>
      <c r="AE737" s="989" t="s">
        <v>614</v>
      </c>
      <c r="AF737" s="989"/>
      <c r="AG737" s="989"/>
      <c r="AH737" s="989"/>
      <c r="AI737" s="989"/>
      <c r="AJ737" s="989"/>
      <c r="AK737" s="989"/>
      <c r="AL737" s="989"/>
      <c r="AM737" s="989"/>
      <c r="AN737" s="365" t="s">
        <v>402</v>
      </c>
      <c r="AO737" s="365"/>
      <c r="AP737" s="365"/>
      <c r="AQ737" s="365"/>
      <c r="AR737" s="995" t="s">
        <v>615</v>
      </c>
      <c r="AS737" s="996"/>
      <c r="AT737" s="996"/>
      <c r="AU737" s="996"/>
      <c r="AV737" s="996"/>
      <c r="AW737" s="996"/>
      <c r="AX737" s="997"/>
      <c r="AY737" s="88"/>
      <c r="AZ737" s="88"/>
    </row>
    <row r="738" spans="1:52" ht="24.75" customHeight="1">
      <c r="A738" s="988" t="s">
        <v>401</v>
      </c>
      <c r="B738" s="209"/>
      <c r="C738" s="209"/>
      <c r="D738" s="210"/>
      <c r="E738" s="989" t="s">
        <v>616</v>
      </c>
      <c r="F738" s="989"/>
      <c r="G738" s="989"/>
      <c r="H738" s="989"/>
      <c r="I738" s="989"/>
      <c r="J738" s="989"/>
      <c r="K738" s="989"/>
      <c r="L738" s="989"/>
      <c r="M738" s="989"/>
      <c r="N738" s="365" t="s">
        <v>400</v>
      </c>
      <c r="O738" s="365"/>
      <c r="P738" s="365"/>
      <c r="Q738" s="365"/>
      <c r="R738" s="989" t="s">
        <v>617</v>
      </c>
      <c r="S738" s="989"/>
      <c r="T738" s="989"/>
      <c r="U738" s="989"/>
      <c r="V738" s="989"/>
      <c r="W738" s="989"/>
      <c r="X738" s="989"/>
      <c r="Y738" s="989"/>
      <c r="Z738" s="989"/>
      <c r="AA738" s="365" t="s">
        <v>399</v>
      </c>
      <c r="AB738" s="365"/>
      <c r="AC738" s="365"/>
      <c r="AD738" s="365"/>
      <c r="AE738" s="989" t="s">
        <v>618</v>
      </c>
      <c r="AF738" s="989"/>
      <c r="AG738" s="989"/>
      <c r="AH738" s="989"/>
      <c r="AI738" s="989"/>
      <c r="AJ738" s="989"/>
      <c r="AK738" s="989"/>
      <c r="AL738" s="989"/>
      <c r="AM738" s="989"/>
      <c r="AN738" s="365" t="s">
        <v>398</v>
      </c>
      <c r="AO738" s="365"/>
      <c r="AP738" s="365"/>
      <c r="AQ738" s="365"/>
      <c r="AR738" s="995" t="s">
        <v>619</v>
      </c>
      <c r="AS738" s="996"/>
      <c r="AT738" s="996"/>
      <c r="AU738" s="996"/>
      <c r="AV738" s="996"/>
      <c r="AW738" s="996"/>
      <c r="AX738" s="997"/>
    </row>
    <row r="739" spans="1:52" ht="24.75" customHeight="1">
      <c r="A739" s="988" t="s">
        <v>397</v>
      </c>
      <c r="B739" s="209"/>
      <c r="C739" s="209"/>
      <c r="D739" s="210"/>
      <c r="E739" s="989" t="s">
        <v>620</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421</v>
      </c>
      <c r="B740" s="971"/>
      <c r="C740" s="971"/>
      <c r="D740" s="972"/>
      <c r="E740" s="973" t="s">
        <v>607</v>
      </c>
      <c r="F740" s="974"/>
      <c r="G740" s="974"/>
      <c r="H740" s="92" t="str">
        <f>IF(E740="", "", "(")</f>
        <v>(</v>
      </c>
      <c r="I740" s="974"/>
      <c r="J740" s="974"/>
      <c r="K740" s="92" t="str">
        <f>IF(OR(I740="　", I740=""), "", "-")</f>
        <v/>
      </c>
      <c r="L740" s="975">
        <v>168</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621</v>
      </c>
      <c r="H782" s="671"/>
      <c r="I782" s="671"/>
      <c r="J782" s="671"/>
      <c r="K782" s="672"/>
      <c r="L782" s="664" t="s">
        <v>622</v>
      </c>
      <c r="M782" s="665"/>
      <c r="N782" s="665"/>
      <c r="O782" s="665"/>
      <c r="P782" s="665"/>
      <c r="Q782" s="665"/>
      <c r="R782" s="665"/>
      <c r="S782" s="665"/>
      <c r="T782" s="665"/>
      <c r="U782" s="665"/>
      <c r="V782" s="665"/>
      <c r="W782" s="665"/>
      <c r="X782" s="666"/>
      <c r="Y782" s="388">
        <v>1417</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1417</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623</v>
      </c>
      <c r="D838" s="347"/>
      <c r="E838" s="347"/>
      <c r="F838" s="347"/>
      <c r="G838" s="347"/>
      <c r="H838" s="347"/>
      <c r="I838" s="347"/>
      <c r="J838" s="348" t="s">
        <v>624</v>
      </c>
      <c r="K838" s="349"/>
      <c r="L838" s="349"/>
      <c r="M838" s="349"/>
      <c r="N838" s="349"/>
      <c r="O838" s="349"/>
      <c r="P838" s="362" t="s">
        <v>622</v>
      </c>
      <c r="Q838" s="350"/>
      <c r="R838" s="350"/>
      <c r="S838" s="350"/>
      <c r="T838" s="350"/>
      <c r="U838" s="350"/>
      <c r="V838" s="350"/>
      <c r="W838" s="350"/>
      <c r="X838" s="350"/>
      <c r="Y838" s="351">
        <v>1417</v>
      </c>
      <c r="Z838" s="352"/>
      <c r="AA838" s="352"/>
      <c r="AB838" s="353"/>
      <c r="AC838" s="363" t="s">
        <v>80</v>
      </c>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4" max="49" man="1"/>
    <brk id="699" max="49" man="1"/>
    <brk id="733"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596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596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596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2020-06-04T05:43:21Z</cp:lastPrinted>
  <dcterms:created xsi:type="dcterms:W3CDTF">2012-03-13T00:50:25Z</dcterms:created>
  <dcterms:modified xsi:type="dcterms:W3CDTF">2020-09-15T06:00:08Z</dcterms:modified>
</cp:coreProperties>
</file>