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19200" windowHeight="6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Takahiro YAMAGO</author>
  </authors>
  <commentList>
    <comment ref="G9" authorId="0" shapeId="0">
      <text>
        <r>
          <rPr>
            <b/>
            <sz val="9"/>
            <color indexed="81"/>
            <rFont val="ＭＳ Ｐゴシック"/>
            <family val="3"/>
            <charset val="128"/>
          </rPr>
          <t>Takahiro YAMAGO:</t>
        </r>
        <r>
          <rPr>
            <sz val="9"/>
            <color indexed="81"/>
            <rFont val="ＭＳ Ｐゴシック"/>
            <family val="3"/>
            <charset val="128"/>
          </rPr>
          <t xml:space="preserve">
両国関係→日米・日加関係に修正
同国内：それぞれの国内に修正</t>
        </r>
      </text>
    </comment>
    <comment ref="E188" authorId="0" shapeId="0">
      <text>
        <r>
          <rPr>
            <b/>
            <sz val="9"/>
            <color indexed="81"/>
            <rFont val="ＭＳ Ｐゴシック"/>
            <family val="3"/>
            <charset val="128"/>
          </rPr>
          <t>Takahiro YAMAGO:</t>
        </r>
        <r>
          <rPr>
            <sz val="9"/>
            <color indexed="81"/>
            <rFont val="ＭＳ Ｐゴシック"/>
            <family val="3"/>
            <charset val="128"/>
          </rPr>
          <t xml:space="preserve">
両国関係→日米・日加関係
</t>
        </r>
      </text>
    </comment>
  </commentList>
</comments>
</file>

<file path=xl/sharedStrings.xml><?xml version="1.0" encoding="utf-8"?>
<sst xmlns="http://schemas.openxmlformats.org/spreadsheetml/2006/main" count="2820" uniqueCount="640">
  <si>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</si>
  <si>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</si>
  <si>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</si>
  <si>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</si>
  <si>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</si>
  <si>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</si>
  <si>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</si>
  <si>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</si>
  <si>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</si>
  <si>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</si>
  <si>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</si>
  <si>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</si>
  <si>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</si>
  <si>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</si>
  <si>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</si>
  <si>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</si>
  <si>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</si>
  <si>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</si>
  <si>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</si>
  <si>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</si>
  <si>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</si>
  <si>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</si>
  <si>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</si>
  <si>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</si>
  <si>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</si>
  <si>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</si>
  <si>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</si>
  <si>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</si>
  <si>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</si>
  <si>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</si>
  <si>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</si>
  <si>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</si>
  <si>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</si>
  <si>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</si>
  <si>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</si>
  <si>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</si>
  <si>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</si>
  <si>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</si>
  <si>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</si>
  <si>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</si>
  <si>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</si>
  <si>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</si>
  <si>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</si>
  <si>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</si>
  <si>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</si>
  <si>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</si>
  <si>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</si>
  <si>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</si>
  <si>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</si>
  <si>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</si>
  <si>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</si>
  <si>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</si>
  <si>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</si>
  <si>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</si>
  <si>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</si>
  <si>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</si>
  <si>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</si>
  <si>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</si>
  <si>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</si>
  <si>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</si>
  <si>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</si>
  <si>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</si>
  <si>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</si>
  <si>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</si>
  <si>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</si>
  <si>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</si>
  <si>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</si>
  <si>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</si>
  <si>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</si>
  <si>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</si>
  <si>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</si>
  <si>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</si>
  <si>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</si>
  <si>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</si>
  <si>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</si>
  <si>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</si>
  <si>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</si>
  <si>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</si>
  <si>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</si>
  <si>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</si>
  <si>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</si>
  <si>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</si>
  <si>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</si>
  <si>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</si>
  <si>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</si>
  <si>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</si>
  <si>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</si>
  <si>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</si>
  <si>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</si>
  <si>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</si>
  <si>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</si>
  <si>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</si>
  <si>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</si>
  <si>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</si>
  <si>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</si>
  <si>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</si>
  <si>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</si>
  <si>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</si>
  <si>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</si>
  <si>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</si>
  <si>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</si>
  <si>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</si>
  <si>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</si>
  <si>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</si>
  <si>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</si>
  <si>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</si>
  <si>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</si>
  <si>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</si>
  <si>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</si>
  <si>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</si>
  <si>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</si>
  <si>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</si>
  <si>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</si>
  <si>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</si>
  <si>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</si>
  <si>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</si>
  <si>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</si>
  <si>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</si>
  <si>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</si>
  <si>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</si>
  <si>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</si>
  <si>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</si>
  <si>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</si>
  <si>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</si>
  <si>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</si>
  <si>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</si>
  <si>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</si>
  <si>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</si>
  <si>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</si>
  <si>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</si>
  <si>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</si>
  <si>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</si>
  <si>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</si>
  <si>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</si>
  <si>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</si>
  <si>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</si>
  <si>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</si>
  <si>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</si>
  <si>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</si>
  <si>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</si>
  <si>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</si>
  <si>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</si>
  <si>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</si>
  <si>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</si>
  <si>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</si>
  <si>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</si>
  <si>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</si>
  <si>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</si>
  <si>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</si>
  <si>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</si>
  <si>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</si>
  <si>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</si>
  <si>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</si>
  <si>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</si>
  <si>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</si>
  <si>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</si>
  <si>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</si>
  <si>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</si>
  <si>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</si>
  <si>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</si>
  <si>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</si>
  <si>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</si>
  <si>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</si>
  <si>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</si>
  <si>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</si>
  <si>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</si>
  <si>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</si>
  <si>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</si>
  <si>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</si>
  <si>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</si>
  <si>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</si>
  <si>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</si>
  <si>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</si>
  <si>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</si>
  <si>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</si>
  <si>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</si>
  <si>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</si>
  <si>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</si>
  <si>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</si>
  <si>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</si>
  <si>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</si>
  <si>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</si>
  <si>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</si>
  <si>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</si>
  <si>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</si>
  <si>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</si>
  <si>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</si>
  <si>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</si>
  <si>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</si>
  <si>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</si>
  <si>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</si>
  <si>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</si>
  <si>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</si>
  <si>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</si>
  <si>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</si>
  <si>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</si>
  <si>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</si>
  <si>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</si>
  <si>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</si>
  <si>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</si>
  <si>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</si>
  <si>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</si>
  <si>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</si>
  <si>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</si>
  <si>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</si>
  <si>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</si>
  <si>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</si>
  <si>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</si>
  <si>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</si>
  <si>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</si>
  <si>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</si>
  <si>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</si>
  <si>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</si>
  <si>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</si>
  <si>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</si>
  <si>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</si>
  <si>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</si>
  <si>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</si>
  <si>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</si>
  <si>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</si>
  <si>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</si>
  <si>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</si>
  <si>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</si>
  <si>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</si>
  <si>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</si>
  <si>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</si>
  <si>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</si>
  <si>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</si>
  <si>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</si>
  <si>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</si>
  <si>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</si>
  <si>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</si>
  <si>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</si>
  <si>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</si>
  <si>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</si>
  <si>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</si>
  <si>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</si>
  <si>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</si>
  <si>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</si>
  <si>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</si>
  <si>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</si>
  <si>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</si>
  <si>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</si>
  <si>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</si>
  <si>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</si>
  <si>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</si>
  <si>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</si>
  <si>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</si>
  <si>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</si>
  <si>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</si>
  <si>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</si>
  <si>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</si>
  <si>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</si>
  <si>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</si>
  <si>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</si>
  <si>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</si>
  <si>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</si>
  <si>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</si>
  <si>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</si>
  <si>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</si>
  <si>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</si>
  <si>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</si>
  <si>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</si>
  <si>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</si>
  <si>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</si>
  <si>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</si>
  <si>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</si>
  <si>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</si>
  <si>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</si>
  <si>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</si>
  <si>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</si>
  <si>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</si>
  <si>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</si>
  <si>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</si>
  <si>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</si>
  <si>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</si>
  <si>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</si>
  <si>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</si>
  <si>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</si>
  <si>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</si>
  <si>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</si>
  <si>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</si>
  <si>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</si>
  <si>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</si>
  <si>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</si>
  <si>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</si>
  <si>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</si>
  <si>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</si>
  <si>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</si>
  <si>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</si>
  <si>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</si>
  <si>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</si>
  <si>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</si>
  <si>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</si>
  <si>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</si>
  <si>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</si>
  <si>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</si>
  <si>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</si>
  <si>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</si>
  <si>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</si>
  <si>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</si>
  <si>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</si>
  <si>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</si>
  <si>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</si>
  <si>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</si>
  <si>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</si>
  <si>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</si>
  <si>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</si>
  <si>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</si>
  <si>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</si>
  <si>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</si>
  <si>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</si>
  <si>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</si>
  <si>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</si>
  <si>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</si>
  <si>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</si>
  <si>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</si>
  <si>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</si>
  <si>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</si>
  <si>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</si>
  <si>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</si>
  <si>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</si>
  <si>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</si>
  <si>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</si>
  <si>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</si>
  <si>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</si>
  <si>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</si>
  <si>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</si>
  <si>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</si>
  <si>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</si>
  <si>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</si>
  <si>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</si>
  <si>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</si>
  <si>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</si>
  <si>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</si>
  <si>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</si>
  <si>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</si>
  <si>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</si>
  <si>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</si>
  <si>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</si>
  <si>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</si>
  <si>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</si>
  <si>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</si>
  <si>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</si>
  <si>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</si>
  <si>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</si>
  <si>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</si>
  <si>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</si>
  <si>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</si>
  <si>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</si>
  <si>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</si>
  <si>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</si>
  <si>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</si>
  <si>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</si>
  <si>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</si>
  <si>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</si>
  <si>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</si>
  <si>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</si>
  <si>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</si>
  <si>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</si>
  <si>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</si>
  <si>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</si>
  <si>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</si>
  <si>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</si>
  <si>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</si>
  <si>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</si>
  <si>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</si>
  <si>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</si>
  <si>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</si>
  <si>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</si>
  <si>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</si>
  <si>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</si>
  <si>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</si>
  <si>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</si>
  <si>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</si>
  <si>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</si>
  <si>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</si>
  <si>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</si>
  <si>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</si>
  <si>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</si>
  <si>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</si>
  <si>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</si>
  <si>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</si>
  <si>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</si>
  <si>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</si>
  <si>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</si>
  <si>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</si>
  <si>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</si>
  <si>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</si>
  <si>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</si>
  <si>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</si>
  <si>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</si>
  <si>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</si>
  <si>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</si>
  <si>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</si>
  <si>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</si>
  <si>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</si>
  <si>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</si>
  <si>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</si>
  <si>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</si>
  <si>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</si>
  <si>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</si>
  <si>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</si>
  <si>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</si>
  <si>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</si>
  <si>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</si>
  <si>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</si>
  <si>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</si>
  <si>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</si>
  <si>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</si>
  <si>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</si>
  <si>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</si>
  <si>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</si>
  <si>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</si>
  <si>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</si>
  <si>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</si>
  <si>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</si>
  <si>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</si>
  <si>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</si>
  <si>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</si>
  <si>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</si>
  <si>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</si>
  <si>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</si>
  <si>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</si>
  <si>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</si>
  <si>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</si>
  <si>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</si>
  <si>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</si>
  <si>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</si>
  <si>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</si>
  <si>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</si>
  <si>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</si>
  <si>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</si>
  <si>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</si>
  <si>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</si>
  <si>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</si>
  <si>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</si>
  <si>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</si>
  <si>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</si>
  <si>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</si>
  <si>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</si>
  <si>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</si>
  <si>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</si>
  <si>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</si>
  <si>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</si>
  <si>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</si>
  <si>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</si>
  <si>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</si>
  <si>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</si>
  <si>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</si>
  <si>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</si>
  <si>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</si>
  <si>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</si>
  <si>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</si>
  <si>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</si>
  <si>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</si>
  <si>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</si>
  <si>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</si>
  <si>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</si>
  <si>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</si>
  <si>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</si>
  <si>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</si>
  <si>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</si>
  <si>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</si>
  <si>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</si>
  <si>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</si>
  <si>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</si>
  <si>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</si>
  <si>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</si>
  <si>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</si>
  <si>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</si>
  <si>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</si>
  <si>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</si>
  <si>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</si>
  <si>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</si>
  <si>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</si>
  <si>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</si>
  <si>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</si>
  <si>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</si>
  <si>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</si>
  <si>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</si>
  <si>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</si>
  <si>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</si>
  <si>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</si>
  <si>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</si>
  <si>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</si>
  <si>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</si>
  <si>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</si>
  <si>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</si>
  <si>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</si>
  <si>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</si>
  <si>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</si>
  <si>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</si>
  <si>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</si>
  <si>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</si>
  <si>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</si>
  <si>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</si>
  <si>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</si>
  <si>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</si>
  <si>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</si>
  <si>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</si>
  <si>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</si>
  <si>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</si>
  <si>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</si>
  <si>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</si>
  <si>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</si>
  <si>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</si>
  <si>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</si>
  <si>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</si>
  <si>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</si>
  <si>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</si>
  <si>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</si>
  <si>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</si>
  <si>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</si>
  <si>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</si>
  <si>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</si>
  <si>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</si>
  <si>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</si>
  <si>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</si>
  <si>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</si>
  <si>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</si>
  <si>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</si>
  <si>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</si>
  <si>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</si>
  <si>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</si>
  <si>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</si>
  <si>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</si>
  <si>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</si>
  <si>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</si>
  <si>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</si>
  <si>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</si>
  <si>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</si>
  <si>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</si>
  <si>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</si>
  <si>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</si>
  <si>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</si>
  <si>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</si>
  <si>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</si>
  <si>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</si>
  <si>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</si>
  <si>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</si>
  <si>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</si>
  <si>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</si>
  <si>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</si>
  <si>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</si>
  <si>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</si>
  <si>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</si>
  <si>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</si>
  <si>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</si>
  <si>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</si>
  <si>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</si>
  <si>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</si>
  <si>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</si>
  <si>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</si>
  <si>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</si>
  <si>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</si>
  <si>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</si>
  <si>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</si>
  <si>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</si>
  <si>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</si>
  <si>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</si>
  <si>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日系人ネットワーク強化招へい</t>
    <phoneticPr fontId="5"/>
  </si>
  <si>
    <t>外務報道官・広報文化組織
北米局</t>
    <phoneticPr fontId="5"/>
  </si>
  <si>
    <t>人物交流室
北米第一課</t>
    <phoneticPr fontId="5"/>
  </si>
  <si>
    <t>外務省設置法第４条第１項</t>
    <phoneticPr fontId="5"/>
  </si>
  <si>
    <t>在米日系人</t>
    <phoneticPr fontId="5"/>
  </si>
  <si>
    <t>在加日系人</t>
    <phoneticPr fontId="5"/>
  </si>
  <si>
    <t>新日系人</t>
    <phoneticPr fontId="5"/>
  </si>
  <si>
    <t>フォローアップ調査を行い，当初の目的を達成し「効果があった」と判断する人数の割合を１００％に近づける。</t>
    <phoneticPr fontId="5"/>
  </si>
  <si>
    <t>招へい後の調査等で，招へい効果のあった人数の割合。
（在外公館，米日カウンシルを通じて聴取した各招へい者の招へい後の発信等活動報告調査）</t>
    <phoneticPr fontId="5"/>
  </si>
  <si>
    <t>在外公館から公電による報告</t>
    <phoneticPr fontId="5"/>
  </si>
  <si>
    <t>在米日系人，在加日系人及び新日系人のグループ招へい回数。</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</si>
  <si>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phoneticPr fontId="5"/>
  </si>
  <si>
    <t>施策Ⅲ－１　国内広報・海外広報・IT広報・文化交流・報道対策
４　国際文化交流の促進</t>
    <phoneticPr fontId="5"/>
  </si>
  <si>
    <t>人物交流事業の実施</t>
    <phoneticPr fontId="5"/>
  </si>
  <si>
    <t>人物交流を通じて，各国に親日層・知日層を形成し，ネットワークを外交活動に活用する。</t>
    <phoneticPr fontId="5"/>
  </si>
  <si>
    <t>将来の日米・日加関係を担う有望な次世代リーダーの招へいは，人的交流事業の促進として各界から要望が多い。</t>
    <phoneticPr fontId="5"/>
  </si>
  <si>
    <t>多層的な日米・日加関係の構築へ貢献せしめることを目的としていることから，国が実施すべき事業である。</t>
    <phoneticPr fontId="5"/>
  </si>
  <si>
    <t>招へい事業は最も効果の高い達成度が望める手段である。</t>
    <phoneticPr fontId="5"/>
  </si>
  <si>
    <t>原則として，一般競争入札又は随意契約（企画競争）にて競争性を確保しながら支出先を選定している。</t>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</si>
  <si>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</si>
  <si>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</si>
  <si>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</si>
  <si>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</si>
  <si>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</si>
  <si>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</si>
  <si>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</si>
  <si>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</si>
  <si>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在米日系人，在加日系人及び新日系人のグループ招へい回数。</t>
    <phoneticPr fontId="5"/>
  </si>
  <si>
    <t>回</t>
    <rPh sb="0" eb="1">
      <t>カイ</t>
    </rPh>
    <phoneticPr fontId="5"/>
  </si>
  <si>
    <t>・平成２６年度：各国における我が国の正しい理解を深めることに努める。
・平成２７年度：人物交流の促進により各国の親日層・知日層の形成・発展を図り，相手国との関係強化の基盤を作る。</t>
    <phoneticPr fontId="5"/>
  </si>
  <si>
    <t>百万円／回数</t>
    <phoneticPr fontId="5"/>
  </si>
  <si>
    <t>A.　株式会社メディアアトリエ</t>
    <rPh sb="3" eb="7">
      <t>カブシキガイシャ</t>
    </rPh>
    <phoneticPr fontId="5"/>
  </si>
  <si>
    <t>B.　現地航空代理店</t>
    <rPh sb="3" eb="5">
      <t>ゲンチ</t>
    </rPh>
    <rPh sb="5" eb="7">
      <t>コウクウ</t>
    </rPh>
    <rPh sb="7" eb="10">
      <t>ダイリテン</t>
    </rPh>
    <phoneticPr fontId="5"/>
  </si>
  <si>
    <t>外部委託</t>
    <rPh sb="0" eb="2">
      <t>ガイブ</t>
    </rPh>
    <rPh sb="2" eb="4">
      <t>イタク</t>
    </rPh>
    <phoneticPr fontId="5"/>
  </si>
  <si>
    <t>接遇経費（在米日系人）</t>
    <rPh sb="0" eb="2">
      <t>セツグウ</t>
    </rPh>
    <rPh sb="2" eb="4">
      <t>ケイヒ</t>
    </rPh>
    <rPh sb="5" eb="7">
      <t>ザイベイ</t>
    </rPh>
    <rPh sb="7" eb="10">
      <t>ニッケイジン</t>
    </rPh>
    <phoneticPr fontId="5"/>
  </si>
  <si>
    <t>航空賃</t>
    <rPh sb="0" eb="2">
      <t>コウクウ</t>
    </rPh>
    <rPh sb="2" eb="3">
      <t>チン</t>
    </rPh>
    <phoneticPr fontId="5"/>
  </si>
  <si>
    <t>国際航空券手配（在米日系人）</t>
    <rPh sb="0" eb="2">
      <t>コクサイ</t>
    </rPh>
    <rPh sb="2" eb="5">
      <t>コウクウケン</t>
    </rPh>
    <rPh sb="5" eb="7">
      <t>テハイ</t>
    </rPh>
    <rPh sb="8" eb="10">
      <t>ザイベイ</t>
    </rPh>
    <rPh sb="10" eb="13">
      <t>ニッケイジン</t>
    </rPh>
    <phoneticPr fontId="5"/>
  </si>
  <si>
    <t>接遇経費（在加日系人）</t>
    <rPh sb="0" eb="2">
      <t>セツグウ</t>
    </rPh>
    <rPh sb="2" eb="4">
      <t>ケイヒ</t>
    </rPh>
    <rPh sb="5" eb="6">
      <t>カンザイ</t>
    </rPh>
    <rPh sb="6" eb="7">
      <t>カ</t>
    </rPh>
    <rPh sb="7" eb="10">
      <t>ニッケイジン</t>
    </rPh>
    <phoneticPr fontId="5"/>
  </si>
  <si>
    <t>C.　社団法人国際交流サービス協会</t>
    <rPh sb="3" eb="7">
      <t>シャダンホウジン</t>
    </rPh>
    <rPh sb="7" eb="9">
      <t>コクサイ</t>
    </rPh>
    <rPh sb="9" eb="11">
      <t>コウリュウ</t>
    </rPh>
    <rPh sb="15" eb="17">
      <t>キョウカイ</t>
    </rPh>
    <phoneticPr fontId="5"/>
  </si>
  <si>
    <t>D.　現地航空代理店</t>
    <rPh sb="3" eb="5">
      <t>ゲンチ</t>
    </rPh>
    <rPh sb="5" eb="7">
      <t>コウクウ</t>
    </rPh>
    <rPh sb="7" eb="10">
      <t>ダイリテン</t>
    </rPh>
    <phoneticPr fontId="5"/>
  </si>
  <si>
    <t>国際航空券手配（在加日系人）</t>
    <rPh sb="0" eb="2">
      <t>コクサイ</t>
    </rPh>
    <rPh sb="2" eb="5">
      <t>コウクウケン</t>
    </rPh>
    <rPh sb="5" eb="7">
      <t>テハイ</t>
    </rPh>
    <rPh sb="8" eb="9">
      <t>カンザイ</t>
    </rPh>
    <rPh sb="9" eb="10">
      <t>カ</t>
    </rPh>
    <rPh sb="10" eb="13">
      <t>ニッケイジン</t>
    </rPh>
    <phoneticPr fontId="5"/>
  </si>
  <si>
    <t>E.　社団法人国際交流サービス協会</t>
    <rPh sb="3" eb="7">
      <t>シャダンホウジン</t>
    </rPh>
    <rPh sb="7" eb="9">
      <t>コクサイ</t>
    </rPh>
    <rPh sb="9" eb="11">
      <t>コウリュウ</t>
    </rPh>
    <rPh sb="15" eb="17">
      <t>キョウカイ</t>
    </rPh>
    <phoneticPr fontId="5"/>
  </si>
  <si>
    <t>国際航空券手配，接遇経費，（新日系人）</t>
    <rPh sb="0" eb="2">
      <t>コクサイ</t>
    </rPh>
    <rPh sb="2" eb="5">
      <t>コウクウケン</t>
    </rPh>
    <rPh sb="5" eb="7">
      <t>テハイ</t>
    </rPh>
    <rPh sb="8" eb="10">
      <t>セツグウ</t>
    </rPh>
    <rPh sb="10" eb="12">
      <t>ケイヒ</t>
    </rPh>
    <rPh sb="14" eb="15">
      <t>シン</t>
    </rPh>
    <rPh sb="15" eb="18">
      <t>ニッケイジン</t>
    </rPh>
    <phoneticPr fontId="5"/>
  </si>
  <si>
    <t>株式会社メディアアトリエ</t>
    <rPh sb="0" eb="4">
      <t>カブシキガイシャ</t>
    </rPh>
    <phoneticPr fontId="5"/>
  </si>
  <si>
    <t>接遇経費（在米日系人）</t>
    <rPh sb="0" eb="2">
      <t>セツグウ</t>
    </rPh>
    <rPh sb="2" eb="4">
      <t>ケイヒ</t>
    </rPh>
    <rPh sb="5" eb="6">
      <t>ザイ</t>
    </rPh>
    <rPh sb="6" eb="7">
      <t>コメ</t>
    </rPh>
    <rPh sb="7" eb="10">
      <t>ニッケイジン</t>
    </rPh>
    <phoneticPr fontId="5"/>
  </si>
  <si>
    <t>－</t>
    <phoneticPr fontId="5"/>
  </si>
  <si>
    <t>現地航空代理店</t>
    <rPh sb="0" eb="2">
      <t>ゲンチ</t>
    </rPh>
    <rPh sb="2" eb="4">
      <t>コウクウ</t>
    </rPh>
    <rPh sb="4" eb="7">
      <t>ダイリテン</t>
    </rPh>
    <phoneticPr fontId="5"/>
  </si>
  <si>
    <t>-</t>
    <phoneticPr fontId="5"/>
  </si>
  <si>
    <t>航空券手配（在米日系人）</t>
    <rPh sb="0" eb="3">
      <t>コウクウケン</t>
    </rPh>
    <rPh sb="3" eb="5">
      <t>テハイ</t>
    </rPh>
    <rPh sb="6" eb="7">
      <t>ザイ</t>
    </rPh>
    <rPh sb="7" eb="8">
      <t>コメ</t>
    </rPh>
    <rPh sb="8" eb="11">
      <t>ニッケイジン</t>
    </rPh>
    <phoneticPr fontId="5"/>
  </si>
  <si>
    <t>社団法人国際交流サービス協会</t>
    <rPh sb="0" eb="4">
      <t>シャダンホウジン</t>
    </rPh>
    <rPh sb="4" eb="8">
      <t>コクサイコウリュウ</t>
    </rPh>
    <rPh sb="12" eb="14">
      <t>キョウカイ</t>
    </rPh>
    <phoneticPr fontId="5"/>
  </si>
  <si>
    <t>接遇経費（在加日系人）</t>
    <rPh sb="0" eb="2">
      <t>セツグウ</t>
    </rPh>
    <rPh sb="2" eb="4">
      <t>ケイヒ</t>
    </rPh>
    <rPh sb="5" eb="6">
      <t>ザイ</t>
    </rPh>
    <rPh sb="6" eb="7">
      <t>カ</t>
    </rPh>
    <rPh sb="7" eb="10">
      <t>ニッケイジン</t>
    </rPh>
    <phoneticPr fontId="5"/>
  </si>
  <si>
    <t>現地航空代理店</t>
    <rPh sb="0" eb="2">
      <t>ゲンチ</t>
    </rPh>
    <rPh sb="2" eb="4">
      <t>コウクウ</t>
    </rPh>
    <rPh sb="4" eb="7">
      <t>ダイリテン</t>
    </rPh>
    <phoneticPr fontId="5"/>
  </si>
  <si>
    <t>-</t>
    <phoneticPr fontId="5"/>
  </si>
  <si>
    <t>航空券手配（在加日系人）</t>
    <rPh sb="0" eb="3">
      <t>コウクウケン</t>
    </rPh>
    <rPh sb="3" eb="5">
      <t>テハイ</t>
    </rPh>
    <rPh sb="6" eb="7">
      <t>ザイ</t>
    </rPh>
    <rPh sb="7" eb="8">
      <t>カ</t>
    </rPh>
    <rPh sb="8" eb="11">
      <t>ニッケイジン</t>
    </rPh>
    <phoneticPr fontId="5"/>
  </si>
  <si>
    <t>－</t>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</si>
  <si>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</si>
  <si>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</si>
  <si>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t>
    <phoneticPr fontId="5"/>
  </si>
  <si>
    <t>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日米・日加関係への関心の向上及びそれぞれの国内における日系人同士のネットワーク構築支援等を通じて，重層的な両国関係の構築に貢献する。</t>
    <rPh sb="126" eb="128">
      <t>ニチベイ</t>
    </rPh>
    <rPh sb="129" eb="130">
      <t>ニチ</t>
    </rPh>
    <rPh sb="130" eb="131">
      <t>カ</t>
    </rPh>
    <rPh sb="147" eb="148">
      <t>クニ</t>
    </rPh>
    <phoneticPr fontId="5"/>
  </si>
  <si>
    <t>米国・カナダの各分野で活躍する在米日系人・在加日系人リーダー等をグループ招へいする。これにより日系人としてのアイデンティティ増進，日米・日加関係への関心の向上，日系人同士のネットワーク構築等を促進する。</t>
    <rPh sb="65" eb="67">
      <t>ニチベイ</t>
    </rPh>
    <rPh sb="68" eb="69">
      <t>ニチ</t>
    </rPh>
    <rPh sb="69" eb="70">
      <t>カ</t>
    </rPh>
    <phoneticPr fontId="5"/>
  </si>
  <si>
    <t>室長　内田立国
課長　藤本健太郎</t>
    <rPh sb="8" eb="10">
      <t>カチョウ</t>
    </rPh>
    <rPh sb="11" eb="13">
      <t>フジモト</t>
    </rPh>
    <rPh sb="13" eb="16">
      <t>ケンタロウ</t>
    </rPh>
    <phoneticPr fontId="5"/>
  </si>
  <si>
    <t>執行額／回数</t>
    <phoneticPr fontId="5"/>
  </si>
  <si>
    <t>・平成29年度：招へい実施回数は３回
・平成30年度：招へい実施回数は３回
・令和元年度：招へい実施回数は３回</t>
    <rPh sb="39" eb="41">
      <t>レイワ</t>
    </rPh>
    <rPh sb="41" eb="43">
      <t>ガンネン</t>
    </rPh>
    <phoneticPr fontId="5"/>
  </si>
  <si>
    <t>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phoneticPr fontId="5"/>
  </si>
  <si>
    <t>有</t>
  </si>
  <si>
    <t>無</t>
  </si>
  <si>
    <t>‐</t>
  </si>
  <si>
    <t>概ね目的に沿った日系人のネットワーク強化・構築に貢献する事業を行っている。</t>
    <phoneticPr fontId="5"/>
  </si>
  <si>
    <t>参加者のアンケート等を活用し，プログラムの内容を改善する等，成果を引き出していく。</t>
    <phoneticPr fontId="5"/>
  </si>
  <si>
    <t>-</t>
    <phoneticPr fontId="5"/>
  </si>
  <si>
    <t>-</t>
    <phoneticPr fontId="5"/>
  </si>
  <si>
    <t>202</t>
    <phoneticPr fontId="5"/>
  </si>
  <si>
    <t>78</t>
    <phoneticPr fontId="5"/>
  </si>
  <si>
    <t>111</t>
    <phoneticPr fontId="5"/>
  </si>
  <si>
    <t>105</t>
    <phoneticPr fontId="5"/>
  </si>
  <si>
    <t>80</t>
    <phoneticPr fontId="5"/>
  </si>
  <si>
    <t>76</t>
    <phoneticPr fontId="5"/>
  </si>
  <si>
    <t>108</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</si>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</sst>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141587</xdr:colOff>
      <xdr:row>742</xdr:row>
      <xdr:rowOff>90102</xdr:rowOff>
    </xdr:from>
    <xdr:to>
      <xdr:col>48</xdr:col>
      <xdr:colOff>66291</xdr:colOff>
      <xdr:row>759</xdr:row>
      <xdr:rowOff>394161</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798937" y="39047352"/>
          <a:ext cx="7106554" cy="6952509"/>
          <a:chOff x="2211401" y="39345374"/>
          <a:chExt cx="8022931" cy="6801287"/>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１５百万円</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Ａ．株式会社メディアアトリエ１百万円</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06889" y="43817317"/>
            <a:ext cx="1801826"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737998" y="45298017"/>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31169" y="41680441"/>
            <a:ext cx="2107188" cy="21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l"/>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41981" y="41731426"/>
            <a:ext cx="2192351" cy="21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5620470" y="45305222"/>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8219755" y="42906202"/>
            <a:ext cx="1828189" cy="968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609505" y="42916288"/>
            <a:ext cx="1828189" cy="70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418684" y="43851980"/>
            <a:ext cx="1629817"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675326" y="41624251"/>
            <a:ext cx="226406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124</v>
      </c>
      <c r="AT2" s="218"/>
      <c r="AU2" s="218"/>
      <c r="AV2" s="51" t="str">
        <f>IF(AW2="", "", "-")</f>
        <v/>
      </c>
      <c r="AW2" s="401"/>
      <c r="AX2" s="401"/>
    </row>
    <row r="3" spans="1:50" ht="21" customHeight="1" thickBot="1">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621</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624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22</v>
      </c>
      <c r="Q13" s="117"/>
      <c r="R13" s="117"/>
      <c r="S13" s="117"/>
      <c r="T13" s="117"/>
      <c r="U13" s="117"/>
      <c r="V13" s="118"/>
      <c r="W13" s="116">
        <v>20</v>
      </c>
      <c r="X13" s="117"/>
      <c r="Y13" s="117"/>
      <c r="Z13" s="117"/>
      <c r="AA13" s="117"/>
      <c r="AB13" s="117"/>
      <c r="AC13" s="118"/>
      <c r="AD13" s="116">
        <v>20</v>
      </c>
      <c r="AE13" s="117"/>
      <c r="AF13" s="117"/>
      <c r="AG13" s="117"/>
      <c r="AH13" s="117"/>
      <c r="AI13" s="117"/>
      <c r="AJ13" s="118"/>
      <c r="AK13" s="116">
        <v>21</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22</v>
      </c>
      <c r="Q18" s="123"/>
      <c r="R18" s="123"/>
      <c r="S18" s="123"/>
      <c r="T18" s="123"/>
      <c r="U18" s="123"/>
      <c r="V18" s="124"/>
      <c r="W18" s="122">
        <f>SUM(W13:AC17)</f>
        <v>20</v>
      </c>
      <c r="X18" s="123"/>
      <c r="Y18" s="123"/>
      <c r="Z18" s="123"/>
      <c r="AA18" s="123"/>
      <c r="AB18" s="123"/>
      <c r="AC18" s="124"/>
      <c r="AD18" s="122">
        <f>SUM(AD13:AJ17)</f>
        <v>20</v>
      </c>
      <c r="AE18" s="123"/>
      <c r="AF18" s="123"/>
      <c r="AG18" s="123"/>
      <c r="AH18" s="123"/>
      <c r="AI18" s="123"/>
      <c r="AJ18" s="124"/>
      <c r="AK18" s="122">
        <f>SUM(AK13:AQ17)</f>
        <v>21</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20</v>
      </c>
      <c r="Q19" s="117"/>
      <c r="R19" s="117"/>
      <c r="S19" s="117"/>
      <c r="T19" s="117"/>
      <c r="U19" s="117"/>
      <c r="V19" s="118"/>
      <c r="W19" s="116">
        <v>18</v>
      </c>
      <c r="X19" s="117"/>
      <c r="Y19" s="117"/>
      <c r="Z19" s="117"/>
      <c r="AA19" s="117"/>
      <c r="AB19" s="117"/>
      <c r="AC19" s="118"/>
      <c r="AD19" s="116">
        <v>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0.9</v>
      </c>
      <c r="X20" s="540"/>
      <c r="Y20" s="540"/>
      <c r="Z20" s="540"/>
      <c r="AA20" s="540"/>
      <c r="AB20" s="540"/>
      <c r="AC20" s="540"/>
      <c r="AD20" s="540">
        <f t="shared" ref="AD20" si="1">IF(AD18=0, "-", SUM(AD19)/AD18)</f>
        <v>0.75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355</v>
      </c>
      <c r="H21" s="932"/>
      <c r="I21" s="932"/>
      <c r="J21" s="932"/>
      <c r="K21" s="932"/>
      <c r="L21" s="932"/>
      <c r="M21" s="932"/>
      <c r="N21" s="932"/>
      <c r="O21" s="932"/>
      <c r="P21" s="540">
        <f>IF(P19=0, "-", SUM(P19)/SUM(P13,P14))</f>
        <v>0.90909090909090906</v>
      </c>
      <c r="Q21" s="540"/>
      <c r="R21" s="540"/>
      <c r="S21" s="540"/>
      <c r="T21" s="540"/>
      <c r="U21" s="540"/>
      <c r="V21" s="540"/>
      <c r="W21" s="540">
        <f t="shared" ref="W21" si="2">IF(W19=0, "-", SUM(W19)/SUM(W13,W14))</f>
        <v>0.9</v>
      </c>
      <c r="X21" s="540"/>
      <c r="Y21" s="540"/>
      <c r="Z21" s="540"/>
      <c r="AA21" s="540"/>
      <c r="AB21" s="540"/>
      <c r="AC21" s="540"/>
      <c r="AD21" s="540">
        <f t="shared" ref="AD21" si="3">IF(AD19=0, "-", SUM(AD19)/SUM(AD13,AD14))</f>
        <v>0.75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431</v>
      </c>
      <c r="B22" s="197"/>
      <c r="C22" s="197"/>
      <c r="D22" s="197"/>
      <c r="E22" s="197"/>
      <c r="F22" s="198"/>
      <c r="G22" s="187" t="s">
        <v>334</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565</v>
      </c>
      <c r="H23" s="191"/>
      <c r="I23" s="191"/>
      <c r="J23" s="191"/>
      <c r="K23" s="191"/>
      <c r="L23" s="191"/>
      <c r="M23" s="191"/>
      <c r="N23" s="191"/>
      <c r="O23" s="192"/>
      <c r="P23" s="113">
        <v>13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566</v>
      </c>
      <c r="H24" s="194"/>
      <c r="I24" s="194"/>
      <c r="J24" s="194"/>
      <c r="K24" s="194"/>
      <c r="L24" s="194"/>
      <c r="M24" s="194"/>
      <c r="N24" s="194"/>
      <c r="O24" s="195"/>
      <c r="P24" s="116">
        <v>5</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567</v>
      </c>
      <c r="H25" s="194"/>
      <c r="I25" s="194"/>
      <c r="J25" s="194"/>
      <c r="K25" s="194"/>
      <c r="L25" s="194"/>
      <c r="M25" s="194"/>
      <c r="N25" s="194"/>
      <c r="O25" s="195"/>
      <c r="P25" s="116">
        <v>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335</v>
      </c>
      <c r="H29" s="233"/>
      <c r="I29" s="233"/>
      <c r="J29" s="233"/>
      <c r="K29" s="233"/>
      <c r="L29" s="233"/>
      <c r="M29" s="233"/>
      <c r="N29" s="233"/>
      <c r="O29" s="234"/>
      <c r="P29" s="116">
        <f>AK13</f>
        <v>21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568</v>
      </c>
      <c r="H32" s="542"/>
      <c r="I32" s="542"/>
      <c r="J32" s="542"/>
      <c r="K32" s="542"/>
      <c r="L32" s="542"/>
      <c r="M32" s="542"/>
      <c r="N32" s="542"/>
      <c r="O32" s="543"/>
      <c r="P32" s="165" t="s">
        <v>569</v>
      </c>
      <c r="Q32" s="165"/>
      <c r="R32" s="165"/>
      <c r="S32" s="165"/>
      <c r="T32" s="165"/>
      <c r="U32" s="165"/>
      <c r="V32" s="165"/>
      <c r="W32" s="165"/>
      <c r="X32" s="236"/>
      <c r="Y32" s="342" t="s">
        <v>12</v>
      </c>
      <c r="Z32" s="550"/>
      <c r="AA32" s="551"/>
      <c r="AB32" s="552" t="s">
        <v>14</v>
      </c>
      <c r="AC32" s="552"/>
      <c r="AD32" s="552"/>
      <c r="AE32" s="368">
        <v>100</v>
      </c>
      <c r="AF32" s="369"/>
      <c r="AG32" s="369"/>
      <c r="AH32" s="369"/>
      <c r="AI32" s="368">
        <v>100</v>
      </c>
      <c r="AJ32" s="369"/>
      <c r="AK32" s="369"/>
      <c r="AL32" s="369"/>
      <c r="AM32" s="368">
        <v>100</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100</v>
      </c>
      <c r="AF33" s="369"/>
      <c r="AG33" s="369"/>
      <c r="AH33" s="369"/>
      <c r="AI33" s="368">
        <v>100</v>
      </c>
      <c r="AJ33" s="369"/>
      <c r="AK33" s="369"/>
      <c r="AL33" s="369"/>
      <c r="AM33" s="368">
        <v>100</v>
      </c>
      <c r="AN33" s="369"/>
      <c r="AO33" s="369"/>
      <c r="AP33" s="369"/>
      <c r="AQ33" s="119">
        <v>100</v>
      </c>
      <c r="AR33" s="120"/>
      <c r="AS33" s="120"/>
      <c r="AT33" s="121"/>
      <c r="AU33" s="369"/>
      <c r="AV33" s="369"/>
      <c r="AW33" s="369"/>
      <c r="AX33" s="371"/>
    </row>
    <row r="34" spans="1:50" ht="62.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c r="AR34" s="120"/>
      <c r="AS34" s="120"/>
      <c r="AT34" s="121"/>
      <c r="AU34" s="369"/>
      <c r="AV34" s="369"/>
      <c r="AW34" s="369"/>
      <c r="AX34" s="371"/>
    </row>
    <row r="35" spans="1:50" ht="23.25" customHeight="1">
      <c r="A35" s="901" t="s">
        <v>382</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349</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356</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385</v>
      </c>
      <c r="B78" s="917"/>
      <c r="C78" s="917"/>
      <c r="D78" s="917"/>
      <c r="E78" s="914" t="s">
        <v>329</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hidden="1" customHeight="1">
      <c r="A101" s="492"/>
      <c r="B101" s="493"/>
      <c r="C101" s="493"/>
      <c r="D101" s="493"/>
      <c r="E101" s="493"/>
      <c r="F101" s="494"/>
      <c r="G101" s="165" t="s">
        <v>571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customHeight="1">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c r="A104" s="492"/>
      <c r="B104" s="493"/>
      <c r="C104" s="493"/>
      <c r="D104" s="493"/>
      <c r="E104" s="493"/>
      <c r="F104" s="494"/>
      <c r="G104" s="165" t="s">
        <v>588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589</v>
      </c>
      <c r="AC104" s="473"/>
      <c r="AD104" s="474"/>
      <c r="AE104" s="368">
        <v>3</v>
      </c>
      <c r="AF104" s="369"/>
      <c r="AG104" s="369"/>
      <c r="AH104" s="370"/>
      <c r="AI104" s="368">
        <v>3</v>
      </c>
      <c r="AJ104" s="369"/>
      <c r="AK104" s="369"/>
      <c r="AL104" s="370"/>
      <c r="AM104" s="368">
        <v>3</v>
      </c>
      <c r="AN104" s="369"/>
      <c r="AO104" s="369"/>
      <c r="AP104" s="370"/>
      <c r="AQ104" s="368"/>
      <c r="AR104" s="369"/>
      <c r="AS104" s="369"/>
      <c r="AT104" s="370"/>
      <c r="AU104" s="368"/>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589</v>
      </c>
      <c r="AC105" s="411"/>
      <c r="AD105" s="412"/>
      <c r="AE105" s="362">
        <v>3</v>
      </c>
      <c r="AF105" s="362"/>
      <c r="AG105" s="362"/>
      <c r="AH105" s="362"/>
      <c r="AI105" s="362">
        <v>3</v>
      </c>
      <c r="AJ105" s="362"/>
      <c r="AK105" s="362"/>
      <c r="AL105" s="362"/>
      <c r="AM105" s="362">
        <v>3</v>
      </c>
      <c r="AN105" s="362"/>
      <c r="AO105" s="362"/>
      <c r="AP105" s="362"/>
      <c r="AQ105" s="368">
        <v>3</v>
      </c>
      <c r="AR105" s="369"/>
      <c r="AS105" s="369"/>
      <c r="AT105" s="370"/>
      <c r="AU105" s="818"/>
      <c r="AV105" s="819"/>
      <c r="AW105" s="819"/>
      <c r="AX105" s="820"/>
    </row>
    <row r="106" spans="1:60" ht="31.5" customHeight="1">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customHeight="1">
      <c r="A107" s="492"/>
      <c r="B107" s="493"/>
      <c r="C107" s="493"/>
      <c r="D107" s="493"/>
      <c r="E107" s="493"/>
      <c r="F107" s="494"/>
      <c r="G107" s="165" t="s">
        <v>622</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591</v>
      </c>
      <c r="AC107" s="473"/>
      <c r="AD107" s="474"/>
      <c r="AE107" s="362">
        <v>6.7</v>
      </c>
      <c r="AF107" s="362"/>
      <c r="AG107" s="362"/>
      <c r="AH107" s="362"/>
      <c r="AI107" s="362">
        <v>6</v>
      </c>
      <c r="AJ107" s="362"/>
      <c r="AK107" s="362"/>
      <c r="AL107" s="362"/>
      <c r="AM107" s="362">
        <v>5.0999999999999996</v>
      </c>
      <c r="AN107" s="362"/>
      <c r="AO107" s="362"/>
      <c r="AP107" s="362"/>
      <c r="AQ107" s="368"/>
      <c r="AR107" s="369"/>
      <c r="AS107" s="369"/>
      <c r="AT107" s="370"/>
      <c r="AU107" s="368"/>
      <c r="AV107" s="369"/>
      <c r="AW107" s="369"/>
      <c r="AX107" s="370"/>
    </row>
    <row r="108" spans="1:60" ht="23.25" customHeight="1" thickBo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591</v>
      </c>
      <c r="AC108" s="411"/>
      <c r="AD108" s="412"/>
      <c r="AE108" s="362">
        <v>7.333333333333333</v>
      </c>
      <c r="AF108" s="362"/>
      <c r="AG108" s="362"/>
      <c r="AH108" s="362"/>
      <c r="AI108" s="362">
        <v>6.666666666666667</v>
      </c>
      <c r="AJ108" s="362"/>
      <c r="AK108" s="362"/>
      <c r="AL108" s="362"/>
      <c r="AM108" s="362">
        <v>6.666666666666667</v>
      </c>
      <c r="AN108" s="362"/>
      <c r="AO108" s="362"/>
      <c r="AP108" s="362"/>
      <c r="AQ108" s="368">
        <v>7</v>
      </c>
      <c r="AR108" s="369"/>
      <c r="AS108" s="369"/>
      <c r="AT108" s="370"/>
      <c r="AU108" s="818"/>
      <c r="AV108" s="819"/>
      <c r="AW108" s="819"/>
      <c r="AX108" s="820"/>
    </row>
    <row r="109" spans="1:60" ht="31.5" hidden="1" customHeight="1">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v>3</v>
      </c>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hidden="1" customHeight="1">
      <c r="A116" s="296"/>
      <c r="B116" s="297"/>
      <c r="C116" s="297"/>
      <c r="D116" s="297"/>
      <c r="E116" s="297"/>
      <c r="F116" s="298"/>
      <c r="G116" s="355" t="s">
        <v>389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359</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410</v>
      </c>
      <c r="B130" s="996"/>
      <c r="C130" s="995" t="s">
        <v>239</v>
      </c>
      <c r="D130" s="996"/>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399999999999999"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574</v>
      </c>
      <c r="H154" s="165"/>
      <c r="I154" s="165"/>
      <c r="J154" s="165"/>
      <c r="K154" s="165"/>
      <c r="L154" s="165"/>
      <c r="M154" s="165"/>
      <c r="N154" s="165"/>
      <c r="O154" s="165"/>
      <c r="P154" s="236"/>
      <c r="Q154" s="164" t="s">
        <v>575</v>
      </c>
      <c r="R154" s="165"/>
      <c r="S154" s="165"/>
      <c r="T154" s="165"/>
      <c r="U154" s="165"/>
      <c r="V154" s="165"/>
      <c r="W154" s="165"/>
      <c r="X154" s="165"/>
      <c r="Y154" s="165"/>
      <c r="Z154" s="165"/>
      <c r="AA154" s="928"/>
      <c r="AB154" s="259"/>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4.7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623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560</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560</v>
      </c>
      <c r="AE703" s="159"/>
      <c r="AF703" s="159"/>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432" t="s">
        <v>578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560</v>
      </c>
      <c r="AE705" s="737"/>
      <c r="AF705" s="737"/>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560</v>
      </c>
      <c r="AE708" s="672"/>
      <c r="AF708" s="672"/>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560</v>
      </c>
      <c r="AE709" s="159"/>
      <c r="AF709" s="159"/>
      <c r="AG709" s="668" t="s">
        <v>581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560</v>
      </c>
      <c r="AE710" s="159"/>
      <c r="AF710" s="159"/>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560</v>
      </c>
      <c r="AE711" s="159"/>
      <c r="AF711" s="159"/>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560</v>
      </c>
      <c r="AE714" s="593"/>
      <c r="AF714" s="594"/>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560</v>
      </c>
      <c r="AE715" s="672"/>
      <c r="AF715" s="781"/>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560</v>
      </c>
      <c r="AE716" s="763"/>
      <c r="AF716" s="763"/>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560</v>
      </c>
      <c r="AE717" s="159"/>
      <c r="AF717" s="159"/>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627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627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629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406</v>
      </c>
      <c r="B737" s="101"/>
      <c r="C737" s="101"/>
      <c r="D737" s="102"/>
      <c r="E737" s="103" t="s">
        <v>630</v>
      </c>
      <c r="F737" s="103"/>
      <c r="G737" s="103"/>
      <c r="H737" s="103"/>
      <c r="I737" s="103"/>
      <c r="J737" s="103"/>
      <c r="K737" s="103"/>
      <c r="L737" s="103"/>
      <c r="M737" s="103"/>
      <c r="N737" s="109" t="s">
        <v>401</v>
      </c>
      <c r="O737" s="109"/>
      <c r="P737" s="109"/>
      <c r="Q737" s="109"/>
      <c r="R737" s="103" t="s">
        <v>631</v>
      </c>
      <c r="S737" s="103"/>
      <c r="T737" s="103"/>
      <c r="U737" s="103"/>
      <c r="V737" s="103"/>
      <c r="W737" s="103"/>
      <c r="X737" s="103"/>
      <c r="Y737" s="103"/>
      <c r="Z737" s="103"/>
      <c r="AA737" s="109" t="s">
        <v>400</v>
      </c>
      <c r="AB737" s="109"/>
      <c r="AC737" s="109"/>
      <c r="AD737" s="109"/>
      <c r="AE737" s="103" t="s">
        <v>632</v>
      </c>
      <c r="AF737" s="103"/>
      <c r="AG737" s="103"/>
      <c r="AH737" s="103"/>
      <c r="AI737" s="103"/>
      <c r="AJ737" s="103"/>
      <c r="AK737" s="103"/>
      <c r="AL737" s="103"/>
      <c r="AM737" s="103"/>
      <c r="AN737" s="109" t="s">
        <v>399</v>
      </c>
      <c r="AO737" s="109"/>
      <c r="AP737" s="109"/>
      <c r="AQ737" s="109"/>
      <c r="AR737" s="110" t="s">
        <v>633</v>
      </c>
      <c r="AS737" s="111"/>
      <c r="AT737" s="111"/>
      <c r="AU737" s="111"/>
      <c r="AV737" s="111"/>
      <c r="AW737" s="111"/>
      <c r="AX737" s="112"/>
      <c r="AY737" s="88"/>
      <c r="AZ737" s="88"/>
    </row>
    <row r="738" spans="1:52" ht="24.75" customHeight="1">
      <c r="A738" s="100" t="s">
        <v>398</v>
      </c>
      <c r="B738" s="101"/>
      <c r="C738" s="101"/>
      <c r="D738" s="102"/>
      <c r="E738" s="103" t="s">
        <v>637</v>
      </c>
      <c r="F738" s="103"/>
      <c r="G738" s="103"/>
      <c r="H738" s="103"/>
      <c r="I738" s="103"/>
      <c r="J738" s="103"/>
      <c r="K738" s="103"/>
      <c r="L738" s="103"/>
      <c r="M738" s="103"/>
      <c r="N738" s="109" t="s">
        <v>397</v>
      </c>
      <c r="O738" s="109"/>
      <c r="P738" s="109"/>
      <c r="Q738" s="109"/>
      <c r="R738" s="103" t="s">
        <v>636</v>
      </c>
      <c r="S738" s="103"/>
      <c r="T738" s="103"/>
      <c r="U738" s="103"/>
      <c r="V738" s="103"/>
      <c r="W738" s="103"/>
      <c r="X738" s="103"/>
      <c r="Y738" s="103"/>
      <c r="Z738" s="103"/>
      <c r="AA738" s="109" t="s">
        <v>396</v>
      </c>
      <c r="AB738" s="109"/>
      <c r="AC738" s="109"/>
      <c r="AD738" s="109"/>
      <c r="AE738" s="103" t="s">
        <v>635</v>
      </c>
      <c r="AF738" s="103"/>
      <c r="AG738" s="103"/>
      <c r="AH738" s="103"/>
      <c r="AI738" s="103"/>
      <c r="AJ738" s="103"/>
      <c r="AK738" s="103"/>
      <c r="AL738" s="103"/>
      <c r="AM738" s="103"/>
      <c r="AN738" s="109" t="s">
        <v>395</v>
      </c>
      <c r="AO738" s="109"/>
      <c r="AP738" s="109"/>
      <c r="AQ738" s="109"/>
      <c r="AR738" s="110" t="s">
        <v>634</v>
      </c>
      <c r="AS738" s="111"/>
      <c r="AT738" s="111"/>
      <c r="AU738" s="111"/>
      <c r="AV738" s="111"/>
      <c r="AW738" s="111"/>
      <c r="AX738" s="112"/>
    </row>
    <row r="739" spans="1:52" ht="24.75" customHeight="1">
      <c r="A739" s="100" t="s">
        <v>394</v>
      </c>
      <c r="B739" s="101"/>
      <c r="C739" s="101"/>
      <c r="D739" s="102"/>
      <c r="E739" s="103" t="s">
        <v>638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418</v>
      </c>
      <c r="B740" s="131"/>
      <c r="C740" s="131"/>
      <c r="D740" s="132"/>
      <c r="E740" s="133" t="s">
        <v>639</v>
      </c>
      <c r="F740" s="125"/>
      <c r="G740" s="125"/>
      <c r="H740" s="92" t="str">
        <f>IF(E740="", "", "(")</f>
        <v>(</v>
      </c>
      <c r="I740" s="125"/>
      <c r="J740" s="125"/>
      <c r="K740" s="92" t="str">
        <f>IF(OR(I740="　", I740=""), "", "-")</f>
        <v/>
      </c>
      <c r="L740" s="126">
        <v>119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75"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3" t="s">
        <v>592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594</v>
      </c>
      <c r="H782" s="454"/>
      <c r="I782" s="454"/>
      <c r="J782" s="454"/>
      <c r="K782" s="455"/>
      <c r="L782" s="456" t="s">
        <v>595</v>
      </c>
      <c r="M782" s="457"/>
      <c r="N782" s="457"/>
      <c r="O782" s="457"/>
      <c r="P782" s="457"/>
      <c r="Q782" s="457"/>
      <c r="R782" s="457"/>
      <c r="S782" s="457"/>
      <c r="T782" s="457"/>
      <c r="U782" s="457"/>
      <c r="V782" s="457"/>
      <c r="W782" s="457"/>
      <c r="X782" s="458"/>
      <c r="Y782" s="459">
        <v>1</v>
      </c>
      <c r="Z782" s="460"/>
      <c r="AA782" s="460"/>
      <c r="AB782" s="558"/>
      <c r="AC782" s="453" t="s">
        <v>596</v>
      </c>
      <c r="AD782" s="454"/>
      <c r="AE782" s="454"/>
      <c r="AF782" s="454"/>
      <c r="AG782" s="455"/>
      <c r="AH782" s="456" t="s">
        <v>597</v>
      </c>
      <c r="AI782" s="457"/>
      <c r="AJ782" s="457"/>
      <c r="AK782" s="457"/>
      <c r="AL782" s="457"/>
      <c r="AM782" s="457"/>
      <c r="AN782" s="457"/>
      <c r="AO782" s="457"/>
      <c r="AP782" s="457"/>
      <c r="AQ782" s="457"/>
      <c r="AR782" s="457"/>
      <c r="AS782" s="457"/>
      <c r="AT782" s="458"/>
      <c r="AU782" s="459">
        <v>7</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v>
      </c>
      <c r="AV792" s="419"/>
      <c r="AW792" s="419"/>
      <c r="AX792" s="421"/>
    </row>
    <row r="793" spans="1:50" ht="24.75" customHeight="1">
      <c r="A793" s="557"/>
      <c r="B793" s="767"/>
      <c r="C793" s="767"/>
      <c r="D793" s="767"/>
      <c r="E793" s="767"/>
      <c r="F793" s="768"/>
      <c r="G793" s="443" t="s">
        <v>599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352" t="s">
        <v>594</v>
      </c>
      <c r="H795" s="353"/>
      <c r="I795" s="353"/>
      <c r="J795" s="353"/>
      <c r="K795" s="354"/>
      <c r="L795" s="405" t="s">
        <v>598</v>
      </c>
      <c r="M795" s="406"/>
      <c r="N795" s="406"/>
      <c r="O795" s="406"/>
      <c r="P795" s="406"/>
      <c r="Q795" s="406"/>
      <c r="R795" s="406"/>
      <c r="S795" s="406"/>
      <c r="T795" s="406"/>
      <c r="U795" s="406"/>
      <c r="V795" s="406"/>
      <c r="W795" s="406"/>
      <c r="X795" s="407"/>
      <c r="Y795" s="459">
        <v>2</v>
      </c>
      <c r="Z795" s="460"/>
      <c r="AA795" s="460"/>
      <c r="AB795" s="558"/>
      <c r="AC795" s="352" t="s">
        <v>596</v>
      </c>
      <c r="AD795" s="353"/>
      <c r="AE795" s="353"/>
      <c r="AF795" s="353"/>
      <c r="AG795" s="354"/>
      <c r="AH795" s="405" t="s">
        <v>601</v>
      </c>
      <c r="AI795" s="406"/>
      <c r="AJ795" s="406"/>
      <c r="AK795" s="406"/>
      <c r="AL795" s="406"/>
      <c r="AM795" s="406"/>
      <c r="AN795" s="406"/>
      <c r="AO795" s="406"/>
      <c r="AP795" s="406"/>
      <c r="AQ795" s="406"/>
      <c r="AR795" s="406"/>
      <c r="AS795" s="406"/>
      <c r="AT795" s="407"/>
      <c r="AU795" s="459">
        <v>2</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v>
      </c>
      <c r="AV805" s="419"/>
      <c r="AW805" s="419"/>
      <c r="AX805" s="421"/>
    </row>
    <row r="806" spans="1:50" ht="24.75" customHeight="1">
      <c r="A806" s="557"/>
      <c r="B806" s="767"/>
      <c r="C806" s="767"/>
      <c r="D806" s="767"/>
      <c r="E806" s="767"/>
      <c r="F806" s="768"/>
      <c r="G806" s="443" t="s">
        <v>602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352" t="s">
        <v>594</v>
      </c>
      <c r="H808" s="353"/>
      <c r="I808" s="353"/>
      <c r="J808" s="353"/>
      <c r="K808" s="354"/>
      <c r="L808" s="405" t="s">
        <v>603</v>
      </c>
      <c r="M808" s="406"/>
      <c r="N808" s="406"/>
      <c r="O808" s="406"/>
      <c r="P808" s="406"/>
      <c r="Q808" s="406"/>
      <c r="R808" s="406"/>
      <c r="S808" s="406"/>
      <c r="T808" s="406"/>
      <c r="U808" s="406"/>
      <c r="V808" s="406"/>
      <c r="W808" s="406"/>
      <c r="X808" s="407"/>
      <c r="Y808" s="459">
        <v>3</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0.2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604</v>
      </c>
      <c r="D838" s="422"/>
      <c r="E838" s="422"/>
      <c r="F838" s="422"/>
      <c r="G838" s="422"/>
      <c r="H838" s="422"/>
      <c r="I838" s="422"/>
      <c r="J838" s="423">
        <v>1011001037079</v>
      </c>
      <c r="K838" s="424"/>
      <c r="L838" s="424"/>
      <c r="M838" s="424"/>
      <c r="N838" s="424"/>
      <c r="O838" s="424"/>
      <c r="P838" s="429" t="s">
        <v>605</v>
      </c>
      <c r="Q838" s="321"/>
      <c r="R838" s="321"/>
      <c r="S838" s="321"/>
      <c r="T838" s="321"/>
      <c r="U838" s="321"/>
      <c r="V838" s="321"/>
      <c r="W838" s="321"/>
      <c r="X838" s="321"/>
      <c r="Y838" s="322">
        <v>1</v>
      </c>
      <c r="Z838" s="323"/>
      <c r="AA838" s="323"/>
      <c r="AB838" s="324"/>
      <c r="AC838" s="332" t="s">
        <v>374</v>
      </c>
      <c r="AD838" s="427"/>
      <c r="AE838" s="427"/>
      <c r="AF838" s="427"/>
      <c r="AG838" s="427"/>
      <c r="AH838" s="425">
        <v>1</v>
      </c>
      <c r="AI838" s="426"/>
      <c r="AJ838" s="426"/>
      <c r="AK838" s="426"/>
      <c r="AL838" s="329">
        <v>74.680000000000007</v>
      </c>
      <c r="AM838" s="330"/>
      <c r="AN838" s="330"/>
      <c r="AO838" s="331"/>
      <c r="AP838" s="325" t="s">
        <v>606</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607</v>
      </c>
      <c r="D871" s="422"/>
      <c r="E871" s="422"/>
      <c r="F871" s="422"/>
      <c r="G871" s="422"/>
      <c r="H871" s="422"/>
      <c r="I871" s="422"/>
      <c r="J871" s="423" t="s">
        <v>608</v>
      </c>
      <c r="K871" s="424"/>
      <c r="L871" s="424"/>
      <c r="M871" s="424"/>
      <c r="N871" s="424"/>
      <c r="O871" s="424"/>
      <c r="P871" s="429" t="s">
        <v>609</v>
      </c>
      <c r="Q871" s="321"/>
      <c r="R871" s="321"/>
      <c r="S871" s="321"/>
      <c r="T871" s="321"/>
      <c r="U871" s="321"/>
      <c r="V871" s="321"/>
      <c r="W871" s="321"/>
      <c r="X871" s="321"/>
      <c r="Y871" s="322">
        <v>7</v>
      </c>
      <c r="Z871" s="323"/>
      <c r="AA871" s="323"/>
      <c r="AB871" s="324"/>
      <c r="AC871" s="332" t="s">
        <v>381</v>
      </c>
      <c r="AD871" s="427"/>
      <c r="AE871" s="427"/>
      <c r="AF871" s="427"/>
      <c r="AG871" s="427"/>
      <c r="AH871" s="425" t="s">
        <v>613</v>
      </c>
      <c r="AI871" s="426"/>
      <c r="AJ871" s="426"/>
      <c r="AK871" s="426"/>
      <c r="AL871" s="329" t="s">
        <v>613</v>
      </c>
      <c r="AM871" s="330"/>
      <c r="AN871" s="330"/>
      <c r="AO871" s="331"/>
      <c r="AP871" s="325" t="s">
        <v>613</v>
      </c>
      <c r="AQ871" s="325"/>
      <c r="AR871" s="325"/>
      <c r="AS871" s="325"/>
      <c r="AT871" s="325"/>
      <c r="AU871" s="325"/>
      <c r="AV871" s="325"/>
      <c r="AW871" s="325"/>
      <c r="AX871" s="325"/>
    </row>
    <row r="872" spans="1:50" ht="30"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610</v>
      </c>
      <c r="D904" s="422"/>
      <c r="E904" s="422"/>
      <c r="F904" s="422"/>
      <c r="G904" s="422"/>
      <c r="H904" s="422"/>
      <c r="I904" s="422"/>
      <c r="J904" s="423">
        <v>8010005002644</v>
      </c>
      <c r="K904" s="424"/>
      <c r="L904" s="424"/>
      <c r="M904" s="424"/>
      <c r="N904" s="424"/>
      <c r="O904" s="424"/>
      <c r="P904" s="429" t="s">
        <v>611</v>
      </c>
      <c r="Q904" s="321"/>
      <c r="R904" s="321"/>
      <c r="S904" s="321"/>
      <c r="T904" s="321"/>
      <c r="U904" s="321"/>
      <c r="V904" s="321"/>
      <c r="W904" s="321"/>
      <c r="X904" s="321"/>
      <c r="Y904" s="322">
        <v>2</v>
      </c>
      <c r="Z904" s="323"/>
      <c r="AA904" s="323"/>
      <c r="AB904" s="324"/>
      <c r="AC904" s="332" t="s">
        <v>374</v>
      </c>
      <c r="AD904" s="427"/>
      <c r="AE904" s="427"/>
      <c r="AF904" s="427"/>
      <c r="AG904" s="427"/>
      <c r="AH904" s="425">
        <v>4</v>
      </c>
      <c r="AI904" s="426"/>
      <c r="AJ904" s="426"/>
      <c r="AK904" s="426"/>
      <c r="AL904" s="329">
        <v>73.22</v>
      </c>
      <c r="AM904" s="330"/>
      <c r="AN904" s="330"/>
      <c r="AO904" s="331"/>
      <c r="AP904" s="325" t="s">
        <v>615</v>
      </c>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612</v>
      </c>
      <c r="D937" s="422"/>
      <c r="E937" s="422"/>
      <c r="F937" s="422"/>
      <c r="G937" s="422"/>
      <c r="H937" s="422"/>
      <c r="I937" s="422"/>
      <c r="J937" s="423" t="s">
        <v>613</v>
      </c>
      <c r="K937" s="424"/>
      <c r="L937" s="424"/>
      <c r="M937" s="424"/>
      <c r="N937" s="424"/>
      <c r="O937" s="424"/>
      <c r="P937" s="429" t="s">
        <v>614</v>
      </c>
      <c r="Q937" s="321"/>
      <c r="R937" s="321"/>
      <c r="S937" s="321"/>
      <c r="T937" s="321"/>
      <c r="U937" s="321"/>
      <c r="V937" s="321"/>
      <c r="W937" s="321"/>
      <c r="X937" s="321"/>
      <c r="Y937" s="322">
        <v>2</v>
      </c>
      <c r="Z937" s="323"/>
      <c r="AA937" s="323"/>
      <c r="AB937" s="324"/>
      <c r="AC937" s="332" t="s">
        <v>381</v>
      </c>
      <c r="AD937" s="427"/>
      <c r="AE937" s="427"/>
      <c r="AF937" s="427"/>
      <c r="AG937" s="427"/>
      <c r="AH937" s="425" t="s">
        <v>613</v>
      </c>
      <c r="AI937" s="426"/>
      <c r="AJ937" s="426"/>
      <c r="AK937" s="426"/>
      <c r="AL937" s="329" t="s">
        <v>613</v>
      </c>
      <c r="AM937" s="330"/>
      <c r="AN937" s="330"/>
      <c r="AO937" s="331"/>
      <c r="AP937" s="325" t="s">
        <v>613</v>
      </c>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8" t="s">
        <v>616</v>
      </c>
      <c r="D970" s="422"/>
      <c r="E970" s="422"/>
      <c r="F970" s="422"/>
      <c r="G970" s="422"/>
      <c r="H970" s="422"/>
      <c r="I970" s="422"/>
      <c r="J970" s="423">
        <v>3010405010400</v>
      </c>
      <c r="K970" s="424"/>
      <c r="L970" s="424"/>
      <c r="M970" s="424"/>
      <c r="N970" s="424"/>
      <c r="O970" s="424"/>
      <c r="P970" s="429" t="s">
        <v>617</v>
      </c>
      <c r="Q970" s="321"/>
      <c r="R970" s="321"/>
      <c r="S970" s="321"/>
      <c r="T970" s="321"/>
      <c r="U970" s="321"/>
      <c r="V970" s="321"/>
      <c r="W970" s="321"/>
      <c r="X970" s="321"/>
      <c r="Y970" s="322">
        <v>3</v>
      </c>
      <c r="Z970" s="323"/>
      <c r="AA970" s="323"/>
      <c r="AB970" s="324"/>
      <c r="AC970" s="332" t="s">
        <v>378</v>
      </c>
      <c r="AD970" s="427"/>
      <c r="AE970" s="427"/>
      <c r="AF970" s="427"/>
      <c r="AG970" s="427"/>
      <c r="AH970" s="425">
        <v>1</v>
      </c>
      <c r="AI970" s="426"/>
      <c r="AJ970" s="426"/>
      <c r="AK970" s="426"/>
      <c r="AL970" s="329">
        <v>99.98</v>
      </c>
      <c r="AM970" s="330"/>
      <c r="AN970" s="330"/>
      <c r="AO970" s="331"/>
      <c r="AP970" s="325" t="s">
        <v>618</v>
      </c>
      <c r="AQ970" s="325"/>
      <c r="AR970" s="325"/>
      <c r="AS970" s="325"/>
      <c r="AT970" s="325"/>
      <c r="AU970" s="325"/>
      <c r="AV970" s="325"/>
      <c r="AW970" s="325"/>
      <c r="AX970" s="325"/>
    </row>
    <row r="971" spans="1:50" ht="30"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8">
    <cfRule type="expression" dxfId="2063" priority="2055">
      <formula>IF(RIGHT(TEXT(Y938,"0.#"),1)=".",FALSE,TRUE)</formula>
    </cfRule>
    <cfRule type="expression" dxfId="2062" priority="2056">
      <formula>IF(RIGHT(TEXT(Y938,"0.#"),1)=".",TRUE,FALSE)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1">
    <cfRule type="expression" dxfId="2059" priority="2043">
      <formula>IF(RIGHT(TEXT(Y971,"0.#"),1)=".",FALSE,TRUE)</formula>
    </cfRule>
    <cfRule type="expression" dxfId="2058" priority="2044">
      <formula>IF(RIGHT(TEXT(Y971,"0.#"),1)=".",TRUE,FALSE)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2:AO872">
    <cfRule type="expression" dxfId="1971" priority="2081">
      <formula>IF(AND(AL872&gt;=0, RIGHT(TEXT(AL872,"0.#"),1)&lt;&gt;"."),TRUE,FALSE)</formula>
    </cfRule>
    <cfRule type="expression" dxfId="1970" priority="2082">
      <formula>IF(AND(AL872&gt;=0, RIGHT(TEXT(AL872,"0.#"),1)="."),TRUE,FALSE)</formula>
    </cfRule>
    <cfRule type="expression" dxfId="1969" priority="2083">
      <formula>IF(AND(AL872&lt;0, RIGHT(TEXT(AL872,"0.#"),1)&lt;&gt;"."),TRUE,FALSE)</formula>
    </cfRule>
    <cfRule type="expression" dxfId="1968" priority="2084">
      <formula>IF(AND(AL872&lt;0, RIGHT(TEXT(AL872,"0.#"),1)="."),TRUE,FALSE)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5:AO905">
    <cfRule type="expression" dxfId="1963" priority="2069">
      <formula>IF(AND(AL905&gt;=0, RIGHT(TEXT(AL905,"0.#"),1)&lt;&gt;"."),TRUE,FALSE)</formula>
    </cfRule>
    <cfRule type="expression" dxfId="1962" priority="2070">
      <formula>IF(AND(AL905&gt;=0, RIGHT(TEXT(AL905,"0.#"),1)="."),TRUE,FALSE)</formula>
    </cfRule>
    <cfRule type="expression" dxfId="1961" priority="2071">
      <formula>IF(AND(AL905&lt;0, RIGHT(TEXT(AL905,"0.#"),1)&lt;&gt;"."),TRUE,FALSE)</formula>
    </cfRule>
    <cfRule type="expression" dxfId="1960" priority="2072">
      <formula>IF(AND(AL905&lt;0, RIGHT(TEXT(AL905,"0.#"),1)="."),TRUE,FALSE)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8:AO938">
    <cfRule type="expression" dxfId="1955" priority="2057">
      <formula>IF(AND(AL938&gt;=0, RIGHT(TEXT(AL938,"0.#"),1)&lt;&gt;"."),TRUE,FALSE)</formula>
    </cfRule>
    <cfRule type="expression" dxfId="1954" priority="2058">
      <formula>IF(AND(AL938&gt;=0, RIGHT(TEXT(AL938,"0.#"),1)="."),TRUE,FALSE)</formula>
    </cfRule>
    <cfRule type="expression" dxfId="1953" priority="2059">
      <formula>IF(AND(AL938&lt;0, RIGHT(TEXT(AL938,"0.#"),1)&lt;&gt;"."),TRUE,FALSE)</formula>
    </cfRule>
    <cfRule type="expression" dxfId="1952" priority="2060">
      <formula>IF(AND(AL938&lt;0, RIGHT(TEXT(AL938,"0.#"),1)="."),TRUE,FALSE)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904:AO904">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35" max="49" man="1"/>
    <brk id="762" max="49" man="1"/>
    <brk id="967"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W13" sqref="W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BF75" sqref="BF75"/>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2020-06-12T04:29:49Z</cp:lastPrinted>
  <dcterms:created xsi:type="dcterms:W3CDTF">2012-03-13T00:50:25Z</dcterms:created>
  <dcterms:modified xsi:type="dcterms:W3CDTF">2020-09-15T05:02:43Z</dcterms:modified>
</cp:coreProperties>
</file>