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M30" authorId="0" shapeId="0">
      <text>
        <r>
          <rPr>
            <b/>
            <sz val="9"/>
            <color indexed="81"/>
            <rFont val="MS P ゴシック"/>
            <family val="3"/>
            <charset val="128"/>
          </rPr>
          <t xml:space="preserve">実績目標値を記入願います。
→成果実績報告が接到していないため、現状では未記載としました。
</t>
        </r>
      </text>
    </comment>
  </commentList>
</comments>
</file>

<file path=xl/sharedStrings.xml><?xml version="1.0" encoding="utf-8"?>
<sst xmlns="http://schemas.openxmlformats.org/spreadsheetml/2006/main" count="2840" uniqueCount="635">
  <si>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</si>
  <si>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</si>
  <si>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</si>
  <si>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</si>
  <si>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</si>
  <si>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</si>
  <si>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</si>
  <si>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</si>
  <si>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</si>
  <si>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</si>
  <si>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</si>
  <si>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</si>
  <si>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</si>
  <si>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</si>
  <si>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</si>
  <si>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</si>
  <si>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</si>
  <si>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</si>
  <si>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</si>
  <si>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</si>
  <si>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</si>
  <si>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</si>
  <si>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</si>
  <si>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</si>
  <si>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</si>
  <si>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</si>
  <si>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</si>
  <si>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</si>
  <si>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</si>
  <si>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</si>
  <si>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</si>
  <si>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</si>
  <si>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</si>
  <si>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</si>
  <si>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</si>
  <si>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</si>
  <si>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</si>
  <si>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</si>
  <si>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</si>
  <si>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</si>
  <si>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</si>
  <si>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</si>
  <si>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</si>
  <si>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</si>
  <si>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</si>
  <si>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</si>
  <si>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</si>
  <si>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</si>
  <si>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</si>
  <si>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</si>
  <si>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</si>
  <si>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</si>
  <si>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</si>
  <si>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</si>
  <si>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</si>
  <si>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</si>
  <si>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</si>
  <si>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</si>
  <si>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</si>
  <si>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</si>
  <si>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</si>
  <si>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</si>
  <si>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</si>
  <si>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</si>
  <si>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</si>
  <si>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</si>
  <si>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</si>
  <si>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</si>
  <si>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</si>
  <si>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</si>
  <si>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</si>
  <si>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</si>
  <si>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</si>
  <si>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</si>
  <si>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</si>
  <si>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</si>
  <si>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</si>
  <si>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</si>
  <si>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</si>
  <si>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</si>
  <si>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</si>
  <si>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</si>
  <si>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</si>
  <si>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</si>
  <si>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</si>
  <si>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</si>
  <si>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</si>
  <si>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</si>
  <si>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</si>
  <si>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</si>
  <si>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</si>
  <si>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</si>
  <si>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</si>
  <si>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</si>
  <si>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</si>
  <si>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</si>
  <si>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</si>
  <si>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</si>
  <si>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</si>
  <si>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</si>
  <si>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</si>
  <si>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</si>
  <si>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</si>
  <si>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</si>
  <si>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</si>
  <si>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</si>
  <si>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</si>
  <si>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</si>
  <si>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</si>
  <si>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</si>
  <si>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</si>
  <si>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</si>
  <si>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</si>
  <si>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</si>
  <si>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</si>
  <si>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</si>
  <si>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</si>
  <si>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</si>
  <si>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</si>
  <si>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</si>
  <si>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</si>
  <si>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</si>
  <si>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</si>
  <si>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</si>
  <si>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</si>
  <si>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</si>
  <si>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</si>
  <si>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</si>
  <si>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</si>
  <si>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</si>
  <si>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</si>
  <si>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</si>
  <si>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</si>
  <si>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</si>
  <si>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</si>
  <si>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</si>
  <si>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</si>
  <si>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</si>
  <si>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</si>
  <si>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</si>
  <si>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</si>
  <si>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</si>
  <si>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</si>
  <si>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</si>
  <si>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</si>
  <si>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</si>
  <si>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</si>
  <si>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</si>
  <si>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</si>
  <si>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</si>
  <si>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</si>
  <si>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</si>
  <si>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</si>
  <si>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</si>
  <si>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</si>
  <si>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</si>
  <si>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</si>
  <si>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</si>
  <si>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</si>
  <si>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</si>
  <si>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</si>
  <si>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</si>
  <si>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</si>
  <si>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</si>
  <si>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</si>
  <si>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</si>
  <si>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</si>
  <si>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</si>
  <si>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</si>
  <si>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</si>
  <si>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</si>
  <si>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</si>
  <si>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</si>
  <si>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</si>
  <si>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</si>
  <si>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</si>
  <si>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</si>
  <si>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</si>
  <si>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</si>
  <si>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</si>
  <si>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</si>
  <si>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</si>
  <si>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</si>
  <si>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</si>
  <si>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</si>
  <si>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</si>
  <si>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</si>
  <si>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</si>
  <si>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</si>
  <si>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</si>
  <si>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</si>
  <si>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</si>
  <si>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</si>
  <si>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</si>
  <si>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</si>
  <si>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</si>
  <si>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</si>
  <si>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</si>
  <si>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</si>
  <si>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</si>
  <si>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</si>
  <si>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</si>
  <si>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</si>
  <si>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</si>
  <si>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</si>
  <si>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</si>
  <si>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</si>
  <si>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</si>
  <si>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</si>
  <si>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</si>
  <si>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</si>
  <si>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</si>
  <si>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</si>
  <si>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</si>
  <si>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</si>
  <si>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</si>
  <si>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</si>
  <si>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</si>
  <si>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</si>
  <si>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</si>
  <si>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</si>
  <si>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</si>
  <si>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</si>
  <si>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</si>
  <si>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</si>
  <si>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</si>
  <si>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</si>
  <si>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</si>
  <si>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</si>
  <si>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</si>
  <si>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</si>
  <si>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</si>
  <si>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</si>
  <si>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</si>
  <si>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</si>
  <si>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</si>
  <si>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</si>
  <si>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</si>
  <si>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</si>
  <si>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</si>
  <si>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</si>
  <si>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</si>
  <si>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</si>
  <si>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</si>
  <si>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</si>
  <si>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</si>
  <si>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</si>
  <si>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</si>
  <si>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</si>
  <si>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</si>
  <si>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</si>
  <si>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</si>
  <si>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</si>
  <si>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</si>
  <si>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</si>
  <si>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</si>
  <si>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</si>
  <si>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</si>
  <si>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</si>
  <si>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</si>
  <si>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</si>
  <si>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</si>
  <si>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</si>
  <si>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</si>
  <si>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</si>
  <si>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</si>
  <si>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</si>
  <si>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</si>
  <si>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</si>
  <si>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</si>
  <si>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</si>
  <si>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</si>
  <si>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</si>
  <si>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</si>
  <si>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</si>
  <si>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</si>
  <si>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</si>
  <si>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</si>
  <si>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</si>
  <si>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</si>
  <si>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</si>
  <si>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</si>
  <si>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</si>
  <si>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</si>
  <si>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</si>
  <si>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</si>
  <si>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</si>
  <si>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</si>
  <si>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</si>
  <si>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</si>
  <si>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</si>
  <si>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</si>
  <si>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</si>
  <si>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</si>
  <si>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</si>
  <si>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</si>
  <si>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</si>
  <si>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</si>
  <si>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</si>
  <si>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</si>
  <si>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</si>
  <si>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</si>
  <si>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</si>
  <si>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</si>
  <si>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</si>
  <si>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</si>
  <si>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</si>
  <si>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</si>
  <si>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</si>
  <si>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</si>
  <si>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</si>
  <si>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</si>
  <si>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</si>
  <si>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</si>
  <si>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</si>
  <si>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</si>
  <si>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</si>
  <si>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</si>
  <si>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</si>
  <si>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</si>
  <si>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</si>
  <si>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</si>
  <si>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</si>
  <si>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</si>
  <si>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</si>
  <si>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</si>
  <si>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</si>
  <si>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</si>
  <si>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</si>
  <si>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</si>
  <si>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</si>
  <si>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</si>
  <si>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</si>
  <si>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</si>
  <si>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</si>
  <si>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</si>
  <si>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</si>
  <si>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</si>
  <si>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</si>
  <si>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</si>
  <si>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</si>
  <si>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</si>
  <si>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</si>
  <si>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</si>
  <si>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</si>
  <si>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</si>
  <si>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</si>
  <si>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</si>
  <si>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</si>
  <si>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</si>
  <si>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</si>
  <si>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</si>
  <si>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</si>
  <si>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</si>
  <si>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</si>
  <si>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</si>
  <si>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</si>
  <si>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</si>
  <si>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</si>
  <si>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</si>
  <si>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</si>
  <si>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</si>
  <si>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</si>
  <si>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</si>
  <si>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</si>
  <si>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</si>
  <si>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</si>
  <si>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</si>
  <si>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</si>
  <si>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</si>
  <si>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</si>
  <si>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</si>
  <si>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</si>
  <si>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</si>
  <si>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</si>
  <si>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</si>
  <si>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</si>
  <si>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</si>
  <si>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</si>
  <si>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</si>
  <si>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</si>
  <si>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</si>
  <si>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</si>
  <si>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</si>
  <si>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</si>
  <si>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</si>
  <si>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</si>
  <si>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</si>
  <si>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</si>
  <si>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</si>
  <si>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</si>
  <si>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</si>
  <si>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</si>
  <si>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</si>
  <si>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</si>
  <si>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</si>
  <si>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</si>
  <si>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</si>
  <si>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</si>
  <si>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</si>
  <si>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</si>
  <si>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</si>
  <si>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</si>
  <si>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</si>
  <si>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</si>
  <si>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</si>
  <si>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</si>
  <si>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</si>
  <si>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</si>
  <si>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</si>
  <si>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</si>
  <si>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</si>
  <si>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</si>
  <si>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</si>
  <si>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</si>
  <si>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</si>
  <si>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</si>
  <si>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</si>
  <si>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</si>
  <si>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</si>
  <si>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</si>
  <si>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</si>
  <si>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</si>
  <si>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</si>
  <si>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</si>
  <si>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</si>
  <si>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</si>
  <si>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</si>
  <si>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</si>
  <si>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</si>
  <si>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</si>
  <si>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</si>
  <si>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</si>
  <si>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</si>
  <si>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</si>
  <si>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</si>
  <si>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</si>
  <si>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</si>
  <si>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</si>
  <si>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</si>
  <si>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</si>
  <si>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</si>
  <si>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</si>
  <si>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</si>
  <si>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</si>
  <si>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</si>
  <si>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</si>
  <si>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</si>
  <si>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</si>
  <si>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</si>
  <si>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</si>
  <si>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</si>
  <si>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</si>
  <si>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</si>
  <si>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</si>
  <si>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</si>
  <si>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</si>
  <si>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</si>
  <si>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</si>
  <si>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</si>
  <si>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</si>
  <si>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</si>
  <si>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</si>
  <si>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</si>
  <si>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</si>
  <si>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</si>
  <si>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</si>
  <si>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</si>
  <si>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</si>
  <si>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</si>
  <si>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</si>
  <si>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</si>
  <si>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</si>
  <si>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</si>
  <si>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</si>
  <si>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</si>
  <si>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</si>
  <si>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</si>
  <si>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</si>
  <si>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</si>
  <si>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</si>
  <si>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</si>
  <si>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</si>
  <si>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</si>
  <si>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</si>
  <si>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</si>
  <si>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</si>
  <si>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</si>
  <si>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</si>
  <si>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</si>
  <si>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</si>
  <si>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</si>
  <si>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</si>
  <si>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</si>
  <si>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</si>
  <si>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</si>
  <si>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</si>
  <si>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</si>
  <si>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</si>
  <si>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</si>
  <si>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</si>
  <si>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</si>
  <si>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</si>
  <si>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</si>
  <si>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</si>
  <si>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</si>
  <si>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</si>
  <si>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</si>
  <si>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</si>
  <si>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</si>
  <si>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</si>
  <si>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</si>
  <si>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</si>
  <si>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</si>
  <si>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</si>
  <si>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</si>
  <si>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</si>
  <si>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</si>
  <si>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</si>
  <si>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</si>
  <si>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</si>
  <si>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</si>
  <si>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</si>
  <si>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</si>
  <si>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</si>
  <si>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</si>
  <si>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</si>
  <si>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</si>
  <si>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</si>
  <si>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</si>
  <si>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</si>
  <si>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</si>
  <si>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</si>
  <si>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</si>
  <si>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</si>
  <si>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</si>
  <si>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</si>
  <si>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</si>
  <si>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</si>
  <si>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</si>
  <si>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</si>
  <si>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</si>
  <si>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</si>
  <si>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</si>
  <si>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</si>
  <si>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</si>
  <si>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</si>
  <si>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</si>
  <si>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</si>
  <si>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</si>
  <si>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</si>
  <si>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</si>
  <si>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</si>
  <si>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</si>
  <si>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</si>
  <si>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</si>
  <si>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</si>
  <si>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</si>
  <si>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</si>
  <si>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</si>
  <si>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</si>
  <si>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</si>
  <si>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</si>
  <si>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</si>
  <si>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phoneticPr fontId="5"/>
  </si>
  <si>
    <t>外務省</t>
  </si>
  <si>
    <t>広報文化外交戦略課</t>
    <rPh sb="0" eb="2">
      <t>コウホウ</t>
    </rPh>
    <rPh sb="2" eb="4">
      <t>ブンカ</t>
    </rPh>
    <rPh sb="4" eb="6">
      <t>ガイコウ</t>
    </rPh>
    <rPh sb="6" eb="8">
      <t>センリャク</t>
    </rPh>
    <rPh sb="8" eb="9">
      <t>カ</t>
    </rPh>
    <phoneticPr fontId="5"/>
  </si>
  <si>
    <t>課長　岡崎　泰之</t>
    <rPh sb="0" eb="2">
      <t>カチョウ</t>
    </rPh>
    <rPh sb="3" eb="5">
      <t>オカザキ</t>
    </rPh>
    <rPh sb="6" eb="8">
      <t>ヤスユキ</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</si>
  <si>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</si>
  <si>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</si>
  <si>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17" eb="19">
      <t>ミンカン</t>
    </rPh>
    <rPh sb="20" eb="21">
      <t>ハ</t>
    </rPh>
    <rPh sb="23" eb="25">
      <t>ヤクワリ</t>
    </rPh>
    <rPh sb="26" eb="28">
      <t>ゾウダイ</t>
    </rPh>
    <rPh sb="32" eb="33">
      <t>ナカ</t>
    </rPh>
    <rPh sb="34" eb="35">
      <t>ワ</t>
    </rPh>
    <rPh sb="36" eb="37">
      <t>クニ</t>
    </rPh>
    <rPh sb="38" eb="40">
      <t>タチバ</t>
    </rPh>
    <rPh sb="41" eb="43">
      <t>ミリョク</t>
    </rPh>
    <rPh sb="47" eb="49">
      <t>リカイ</t>
    </rPh>
    <rPh sb="50" eb="52">
      <t>ソクシン</t>
    </rPh>
    <rPh sb="54" eb="56">
      <t>シンニチ</t>
    </rPh>
    <rPh sb="56" eb="58">
      <t>カンジョウ</t>
    </rPh>
    <rPh sb="59" eb="61">
      <t>ジョウセイ</t>
    </rPh>
    <rPh sb="62" eb="64">
      <t>タイニチ</t>
    </rPh>
    <rPh sb="64" eb="66">
      <t>リカイ</t>
    </rPh>
    <rPh sb="67" eb="69">
      <t>ゾウシン</t>
    </rPh>
    <rPh sb="74" eb="77">
      <t>トウガイコク</t>
    </rPh>
    <rPh sb="78" eb="80">
      <t>ミンカン</t>
    </rPh>
    <rPh sb="80" eb="82">
      <t>ダンタイ</t>
    </rPh>
    <rPh sb="82" eb="83">
      <t>トウ</t>
    </rPh>
    <rPh sb="86" eb="87">
      <t>ワ</t>
    </rPh>
    <rPh sb="88" eb="89">
      <t>クニ</t>
    </rPh>
    <rPh sb="90" eb="91">
      <t>カン</t>
    </rPh>
    <rPh sb="93" eb="95">
      <t>コウホウ</t>
    </rPh>
    <rPh sb="96" eb="98">
      <t>ハッシン</t>
    </rPh>
    <rPh sb="99" eb="102">
      <t>キドウテキ</t>
    </rPh>
    <rPh sb="106" eb="107">
      <t>コマ</t>
    </rPh>
    <rPh sb="109" eb="111">
      <t>シエン</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</si>
  <si>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rPh sb="0" eb="3">
      <t>シュヨウコク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1">
      <t>コウエンカイ</t>
    </rPh>
    <rPh sb="41" eb="42">
      <t>トウ</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5"/>
  </si>
  <si>
    <t>-</t>
    <phoneticPr fontId="5"/>
  </si>
  <si>
    <t>-</t>
    <phoneticPr fontId="5"/>
  </si>
  <si>
    <t>諸謝金</t>
    <rPh sb="0" eb="1">
      <t>ショ</t>
    </rPh>
    <rPh sb="1" eb="3">
      <t>シャキン</t>
    </rPh>
    <phoneticPr fontId="5"/>
  </si>
  <si>
    <t>主な支援事業の参加者の対日理解度の促進</t>
    <rPh sb="0" eb="1">
      <t>オモ</t>
    </rPh>
    <rPh sb="2" eb="4">
      <t>シエン</t>
    </rPh>
    <rPh sb="4" eb="6">
      <t>ジギョウ</t>
    </rPh>
    <rPh sb="7" eb="10">
      <t>サンカシャ</t>
    </rPh>
    <rPh sb="11" eb="16">
      <t>タイニチリカイド</t>
    </rPh>
    <rPh sb="17" eb="19">
      <t>ソクシン</t>
    </rPh>
    <phoneticPr fontId="5"/>
  </si>
  <si>
    <t>参加者アンケートにおいて，日本に対する理解が増したといった質問に対して好意的に回答する割合
（最高評価（及び次点の評価）／アンケート回答者数）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7" eb="49">
      <t>サイコウ</t>
    </rPh>
    <rPh sb="49" eb="51">
      <t>ヒョウカ</t>
    </rPh>
    <rPh sb="52" eb="53">
      <t>オヨ</t>
    </rPh>
    <rPh sb="54" eb="56">
      <t>ジテン</t>
    </rPh>
    <rPh sb="57" eb="59">
      <t>ヒョウカ</t>
    </rPh>
    <rPh sb="66" eb="69">
      <t>カイトウシャ</t>
    </rPh>
    <rPh sb="69" eb="70">
      <t>スウ</t>
    </rPh>
    <phoneticPr fontId="5"/>
  </si>
  <si>
    <t>％</t>
    <phoneticPr fontId="5"/>
  </si>
  <si>
    <t>％</t>
    <phoneticPr fontId="5"/>
  </si>
  <si>
    <t>在外公館からの報告</t>
    <rPh sb="0" eb="2">
      <t>ザイガイ</t>
    </rPh>
    <rPh sb="2" eb="4">
      <t>コウカン</t>
    </rPh>
    <rPh sb="7" eb="9">
      <t>ホウコク</t>
    </rPh>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</si>
  <si>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</si>
  <si>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件</t>
    <rPh sb="0" eb="1">
      <t>ケン</t>
    </rPh>
    <phoneticPr fontId="5"/>
  </si>
  <si>
    <t>参加者数</t>
    <rPh sb="0" eb="4">
      <t>サンカシャスウ</t>
    </rPh>
    <phoneticPr fontId="5"/>
  </si>
  <si>
    <t>人</t>
    <rPh sb="0" eb="1">
      <t>ニン</t>
    </rPh>
    <phoneticPr fontId="5"/>
  </si>
  <si>
    <t>在外公館による海外研究機関等支援経費／事業件数</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</si>
  <si>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百万円</t>
    <rPh sb="0" eb="2">
      <t>ヒャクマン</t>
    </rPh>
    <rPh sb="2" eb="3">
      <t>エン</t>
    </rPh>
    <phoneticPr fontId="5"/>
  </si>
  <si>
    <t>総数／件数</t>
    <rPh sb="0" eb="2">
      <t>ソウスウ</t>
    </rPh>
    <rPh sb="3" eb="5">
      <t>ケンスウ</t>
    </rPh>
    <phoneticPr fontId="5"/>
  </si>
  <si>
    <t>27百万／42</t>
    <rPh sb="2" eb="4">
      <t>ヒャクマン</t>
    </rPh>
    <phoneticPr fontId="5"/>
  </si>
  <si>
    <t>27百万／43</t>
    <rPh sb="2" eb="4">
      <t>ヒャクマン</t>
    </rPh>
    <phoneticPr fontId="5"/>
  </si>
  <si>
    <t>基本目標Ⅲ　広報，文化交流及び報道対策：広報，文化交流及び報道対策を有機的に連携させて，海外における対日理解の促進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7" eb="58">
      <t>シン</t>
    </rPh>
    <rPh sb="58" eb="59">
      <t>ニチ</t>
    </rPh>
    <rPh sb="59" eb="60">
      <t>カン</t>
    </rPh>
    <rPh sb="61" eb="63">
      <t>ジョウセイ</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</si>
  <si>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</si>
  <si>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</si>
  <si>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</si>
  <si>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</si>
  <si>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t>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</si>
  <si>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</si>
  <si>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</si>
  <si>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</si>
  <si>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</si>
  <si>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</si>
  <si>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無</t>
  </si>
  <si>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</si>
  <si>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t>
  </si>
  <si>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</si>
  <si>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</si>
  <si>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</si>
  <si>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</si>
  <si>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</si>
  <si>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新27－0024</t>
    <rPh sb="0" eb="1">
      <t>シン</t>
    </rPh>
    <phoneticPr fontId="5"/>
  </si>
  <si>
    <t>103</t>
    <phoneticPr fontId="5"/>
  </si>
  <si>
    <t>105</t>
    <phoneticPr fontId="5"/>
  </si>
  <si>
    <t>0097</t>
    <phoneticPr fontId="5"/>
  </si>
  <si>
    <t>諸謝金</t>
    <rPh sb="0" eb="3">
      <t>ショシャキン</t>
    </rPh>
    <phoneticPr fontId="5"/>
  </si>
  <si>
    <t>-</t>
    <phoneticPr fontId="5"/>
  </si>
  <si>
    <t>-</t>
    <phoneticPr fontId="5"/>
  </si>
  <si>
    <t>-</t>
    <phoneticPr fontId="5"/>
  </si>
  <si>
    <t>-</t>
    <phoneticPr fontId="5"/>
  </si>
  <si>
    <r>
      <t>I</t>
    </r>
    <r>
      <rPr>
        <sz val="11"/>
        <rFont val="ＭＳ Ｐゴシック"/>
        <family val="3"/>
        <charset val="128"/>
      </rPr>
      <t xml:space="preserve"> say社</t>
    </r>
    <rPh sb="5" eb="6">
      <t>シャ</t>
    </rPh>
    <phoneticPr fontId="5"/>
  </si>
  <si>
    <t>調査分析</t>
    <rPh sb="0" eb="2">
      <t>チョウサ</t>
    </rPh>
    <rPh sb="2" eb="4">
      <t>ブンセキ</t>
    </rPh>
    <phoneticPr fontId="5"/>
  </si>
  <si>
    <t>Luiss大学</t>
    <rPh sb="5" eb="7">
      <t>ダイガク</t>
    </rPh>
    <phoneticPr fontId="5"/>
  </si>
  <si>
    <t>セミナーの開催</t>
    <rPh sb="5" eb="7">
      <t>カイサイ</t>
    </rPh>
    <phoneticPr fontId="5"/>
  </si>
  <si>
    <t>カイロ大学</t>
    <rPh sb="3" eb="5">
      <t>ダイガク</t>
    </rPh>
    <phoneticPr fontId="5"/>
  </si>
  <si>
    <t>シンポジウムの開催</t>
    <rPh sb="7" eb="9">
      <t>カイサイ</t>
    </rPh>
    <phoneticPr fontId="5"/>
  </si>
  <si>
    <t>ルネ・カサン財団</t>
    <rPh sb="6" eb="8">
      <t>ザイダン</t>
    </rPh>
    <phoneticPr fontId="5"/>
  </si>
  <si>
    <t>マクドナルド・ローリエ研究所</t>
    <phoneticPr fontId="5"/>
  </si>
  <si>
    <t>プレトリア大学</t>
    <phoneticPr fontId="5"/>
  </si>
  <si>
    <t>豪州国立大学</t>
    <phoneticPr fontId="5"/>
  </si>
  <si>
    <t>オスナブリュック大学及び日独社会科学学会</t>
    <phoneticPr fontId="5"/>
  </si>
  <si>
    <t>ブラジリア大学</t>
    <rPh sb="5" eb="7">
      <t>ダイガク</t>
    </rPh>
    <phoneticPr fontId="5"/>
  </si>
  <si>
    <t>ラプラタ大学及びサンマルティン大学</t>
    <phoneticPr fontId="5"/>
  </si>
  <si>
    <t>24百万／28</t>
    <rPh sb="2" eb="4">
      <t>ヒャクマン</t>
    </rPh>
    <phoneticPr fontId="5"/>
  </si>
  <si>
    <t>A.　調査機関</t>
    <rPh sb="3" eb="5">
      <t>チョウサ</t>
    </rPh>
    <rPh sb="5" eb="7">
      <t>キカン</t>
    </rPh>
    <phoneticPr fontId="5"/>
  </si>
  <si>
    <t>調査・分析</t>
    <rPh sb="0" eb="2">
      <t>チョウサ</t>
    </rPh>
    <rPh sb="3" eb="5">
      <t>ブンセキ</t>
    </rPh>
    <phoneticPr fontId="5"/>
  </si>
  <si>
    <t>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</si>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</sst>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18474</xdr:colOff>
      <xdr:row>742</xdr:row>
      <xdr:rowOff>12871</xdr:rowOff>
    </xdr:from>
    <xdr:to>
      <xdr:col>43</xdr:col>
      <xdr:colOff>52427</xdr:colOff>
      <xdr:row>745</xdr:row>
      <xdr:rowOff>210043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83879" y="39387162"/>
          <a:ext cx="6624224" cy="1239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24</a:t>
          </a:r>
          <a:r>
            <a:rPr kumimoji="1" lang="ja-JP" altLang="en-US" sz="2000" b="1"/>
            <a:t>百万円</a:t>
          </a:r>
          <a:endParaRPr kumimoji="1" lang="en-US" altLang="ja-JP" sz="2000" b="1"/>
        </a:p>
      </xdr:txBody>
    </xdr:sp>
    <xdr:clientData/>
  </xdr:twoCellAnchor>
  <xdr:twoCellAnchor>
    <xdr:from>
      <xdr:col>11</xdr:col>
      <xdr:colOff>12872</xdr:colOff>
      <xdr:row>748</xdr:row>
      <xdr:rowOff>277543</xdr:rowOff>
    </xdr:from>
    <xdr:to>
      <xdr:col>43</xdr:col>
      <xdr:colOff>28414</xdr:colOff>
      <xdr:row>751</xdr:row>
      <xdr:rowOff>128714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78277" y="41737036"/>
          <a:ext cx="6605813" cy="893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28</a:t>
          </a:r>
          <a:r>
            <a:rPr kumimoji="1" lang="ja-JP" altLang="en-US" sz="1400" b="1"/>
            <a:t>研究機関）</a:t>
          </a:r>
          <a:endParaRPr kumimoji="1" lang="en-US" altLang="ja-JP" sz="1400" b="1"/>
        </a:p>
        <a:p>
          <a:pPr algn="ctr"/>
          <a:r>
            <a:rPr kumimoji="1" lang="ja-JP" altLang="en-US" sz="1400" b="1"/>
            <a:t>２４百万円</a:t>
          </a:r>
          <a:endParaRPr kumimoji="1" lang="en-US" altLang="ja-JP" sz="1400" b="1"/>
        </a:p>
      </xdr:txBody>
    </xdr:sp>
    <xdr:clientData/>
  </xdr:twoCellAnchor>
  <xdr:twoCellAnchor>
    <xdr:from>
      <xdr:col>27</xdr:col>
      <xdr:colOff>44975</xdr:colOff>
      <xdr:row>746</xdr:row>
      <xdr:rowOff>7703</xdr:rowOff>
    </xdr:from>
    <xdr:to>
      <xdr:col>28</xdr:col>
      <xdr:colOff>82010</xdr:colOff>
      <xdr:row>748</xdr:row>
      <xdr:rowOff>148676</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605516" y="40772129"/>
          <a:ext cx="242980" cy="8360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25216</xdr:colOff>
      <xdr:row>746</xdr:row>
      <xdr:rowOff>78917</xdr:rowOff>
    </xdr:from>
    <xdr:to>
      <xdr:col>26</xdr:col>
      <xdr:colOff>32433</xdr:colOff>
      <xdr:row>747</xdr:row>
      <xdr:rowOff>176391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44135" y="40843343"/>
          <a:ext cx="1242893" cy="445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11</xdr:col>
      <xdr:colOff>154460</xdr:colOff>
      <xdr:row>751</xdr:row>
      <xdr:rowOff>206491</xdr:rowOff>
    </xdr:from>
    <xdr:to>
      <xdr:col>42</xdr:col>
      <xdr:colOff>77230</xdr:colOff>
      <xdr:row>753</xdr:row>
      <xdr:rowOff>182926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19865" y="42708586"/>
          <a:ext cx="6307095" cy="67150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33</xdr:col>
      <xdr:colOff>189898</xdr:colOff>
      <xdr:row>747</xdr:row>
      <xdr:rowOff>135581</xdr:rowOff>
    </xdr:from>
    <xdr:to>
      <xdr:col>42</xdr:col>
      <xdr:colOff>109875</xdr:colOff>
      <xdr:row>748</xdr:row>
      <xdr:rowOff>203560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986114" y="41247540"/>
          <a:ext cx="1773491" cy="4155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112</v>
      </c>
      <c r="AT2" s="218"/>
      <c r="AU2" s="218"/>
      <c r="AV2" s="51" t="str">
        <f>IF(AW2="", "", "-")</f>
        <v/>
      </c>
      <c r="AW2" s="402"/>
      <c r="AX2" s="402"/>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30</v>
      </c>
      <c r="Q13" s="117"/>
      <c r="R13" s="117"/>
      <c r="S13" s="117"/>
      <c r="T13" s="117"/>
      <c r="U13" s="117"/>
      <c r="V13" s="118"/>
      <c r="W13" s="116">
        <v>28</v>
      </c>
      <c r="X13" s="117"/>
      <c r="Y13" s="117"/>
      <c r="Z13" s="117"/>
      <c r="AA13" s="117"/>
      <c r="AB13" s="117"/>
      <c r="AC13" s="118"/>
      <c r="AD13" s="116">
        <v>27</v>
      </c>
      <c r="AE13" s="117"/>
      <c r="AF13" s="117"/>
      <c r="AG13" s="117"/>
      <c r="AH13" s="117"/>
      <c r="AI13" s="117"/>
      <c r="AJ13" s="118"/>
      <c r="AK13" s="116">
        <v>27</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573</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0"/>
      <c r="H18" s="751"/>
      <c r="I18" s="738" t="s">
        <v>20</v>
      </c>
      <c r="J18" s="739"/>
      <c r="K18" s="739"/>
      <c r="L18" s="739"/>
      <c r="M18" s="739"/>
      <c r="N18" s="739"/>
      <c r="O18" s="740"/>
      <c r="P18" s="122">
        <f>SUM(P13:V17)</f>
        <v>30</v>
      </c>
      <c r="Q18" s="123"/>
      <c r="R18" s="123"/>
      <c r="S18" s="123"/>
      <c r="T18" s="123"/>
      <c r="U18" s="123"/>
      <c r="V18" s="124"/>
      <c r="W18" s="122">
        <f>SUM(W13:AC17)</f>
        <v>28</v>
      </c>
      <c r="X18" s="123"/>
      <c r="Y18" s="123"/>
      <c r="Z18" s="123"/>
      <c r="AA18" s="123"/>
      <c r="AB18" s="123"/>
      <c r="AC18" s="124"/>
      <c r="AD18" s="122">
        <f>SUM(AD13:AJ17)</f>
        <v>27</v>
      </c>
      <c r="AE18" s="123"/>
      <c r="AF18" s="123"/>
      <c r="AG18" s="123"/>
      <c r="AH18" s="123"/>
      <c r="AI18" s="123"/>
      <c r="AJ18" s="124"/>
      <c r="AK18" s="122">
        <f>SUM(AK13:AQ17)</f>
        <v>27</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27</v>
      </c>
      <c r="Q19" s="117"/>
      <c r="R19" s="117"/>
      <c r="S19" s="117"/>
      <c r="T19" s="117"/>
      <c r="U19" s="117"/>
      <c r="V19" s="118"/>
      <c r="W19" s="116">
        <v>27</v>
      </c>
      <c r="X19" s="117"/>
      <c r="Y19" s="117"/>
      <c r="Z19" s="117"/>
      <c r="AA19" s="117"/>
      <c r="AB19" s="117"/>
      <c r="AC19" s="118"/>
      <c r="AD19" s="116">
        <v>24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v>
      </c>
      <c r="Q20" s="540"/>
      <c r="R20" s="540"/>
      <c r="S20" s="540"/>
      <c r="T20" s="540"/>
      <c r="U20" s="540"/>
      <c r="V20" s="540"/>
      <c r="W20" s="540">
        <f t="shared" ref="W20" si="0">IF(W18=0, "-", SUM(W19)/W18)</f>
        <v>0.9642857142857143</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0.9</v>
      </c>
      <c r="Q21" s="540"/>
      <c r="R21" s="540"/>
      <c r="S21" s="540"/>
      <c r="T21" s="540"/>
      <c r="U21" s="540"/>
      <c r="V21" s="540"/>
      <c r="W21" s="540">
        <f t="shared" ref="W21" si="2">IF(W19=0, "-", SUM(W19)/SUM(W13,W14))</f>
        <v>0.9642857142857143</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27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3" t="s">
        <v>12</v>
      </c>
      <c r="Z32" s="550"/>
      <c r="AA32" s="551"/>
      <c r="AB32" s="552" t="s">
        <v>577</v>
      </c>
      <c r="AC32" s="552"/>
      <c r="AD32" s="552"/>
      <c r="AE32" s="369">
        <v>88</v>
      </c>
      <c r="AF32" s="370"/>
      <c r="AG32" s="370"/>
      <c r="AH32" s="370"/>
      <c r="AI32" s="369">
        <v>85</v>
      </c>
      <c r="AJ32" s="370"/>
      <c r="AK32" s="370"/>
      <c r="AL32" s="370"/>
      <c r="AM32" s="369"/>
      <c r="AN32" s="370"/>
      <c r="AO32" s="370"/>
      <c r="AP32" s="370"/>
      <c r="AQ32" s="119"/>
      <c r="AR32" s="120"/>
      <c r="AS32" s="120"/>
      <c r="AT32" s="121"/>
      <c r="AU32" s="370"/>
      <c r="AV32" s="370"/>
      <c r="AW32" s="370"/>
      <c r="AX32" s="372"/>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9">
        <v>80</v>
      </c>
      <c r="AF33" s="370"/>
      <c r="AG33" s="370"/>
      <c r="AH33" s="370"/>
      <c r="AI33" s="369">
        <v>80</v>
      </c>
      <c r="AJ33" s="370"/>
      <c r="AK33" s="370"/>
      <c r="AL33" s="370"/>
      <c r="AM33" s="369">
        <v>80</v>
      </c>
      <c r="AN33" s="370"/>
      <c r="AO33" s="370"/>
      <c r="AP33" s="370"/>
      <c r="AQ33" s="119">
        <v>80</v>
      </c>
      <c r="AR33" s="120"/>
      <c r="AS33" s="120"/>
      <c r="AT33" s="121"/>
      <c r="AU33" s="370"/>
      <c r="AV33" s="370"/>
      <c r="AW33" s="370"/>
      <c r="AX33" s="372"/>
    </row>
    <row r="34" spans="1:50" ht="44.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110</v>
      </c>
      <c r="AF34" s="370"/>
      <c r="AG34" s="370"/>
      <c r="AH34" s="370"/>
      <c r="AI34" s="369">
        <v>106</v>
      </c>
      <c r="AJ34" s="370"/>
      <c r="AK34" s="370"/>
      <c r="AL34" s="370"/>
      <c r="AM34" s="369"/>
      <c r="AN34" s="370"/>
      <c r="AO34" s="370"/>
      <c r="AP34" s="370"/>
      <c r="AQ34" s="119"/>
      <c r="AR34" s="120"/>
      <c r="AS34" s="120"/>
      <c r="AT34" s="121"/>
      <c r="AU34" s="370"/>
      <c r="AV34" s="370"/>
      <c r="AW34" s="370"/>
      <c r="AX34" s="372"/>
    </row>
    <row r="35" spans="1:50" ht="23.25" customHeight="1">
      <c r="A35" s="901" t="s">
        <v>386</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9">
        <v>42</v>
      </c>
      <c r="AF101" s="370"/>
      <c r="AG101" s="370"/>
      <c r="AH101" s="371"/>
      <c r="AI101" s="369">
        <v>43</v>
      </c>
      <c r="AJ101" s="370"/>
      <c r="AK101" s="370"/>
      <c r="AL101" s="371"/>
      <c r="AM101" s="369">
        <v>28</v>
      </c>
      <c r="AN101" s="370"/>
      <c r="AO101" s="370"/>
      <c r="AP101" s="371"/>
      <c r="AQ101" s="369"/>
      <c r="AR101" s="370"/>
      <c r="AS101" s="370"/>
      <c r="AT101" s="371"/>
      <c r="AU101" s="369"/>
      <c r="AV101" s="370"/>
      <c r="AW101" s="370"/>
      <c r="AX101" s="371"/>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581</v>
      </c>
      <c r="AC102" s="552"/>
      <c r="AD102" s="552"/>
      <c r="AE102" s="363">
        <v>25</v>
      </c>
      <c r="AF102" s="363"/>
      <c r="AG102" s="363"/>
      <c r="AH102" s="363"/>
      <c r="AI102" s="363">
        <v>27</v>
      </c>
      <c r="AJ102" s="363"/>
      <c r="AK102" s="363"/>
      <c r="AL102" s="363"/>
      <c r="AM102" s="363">
        <v>23</v>
      </c>
      <c r="AN102" s="363"/>
      <c r="AO102" s="363"/>
      <c r="AP102" s="363"/>
      <c r="AQ102" s="818">
        <v>25</v>
      </c>
      <c r="AR102" s="819"/>
      <c r="AS102" s="819"/>
      <c r="AT102" s="820"/>
      <c r="AU102" s="818"/>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customHeight="1">
      <c r="A104" s="492"/>
      <c r="B104" s="493"/>
      <c r="C104" s="493"/>
      <c r="D104" s="493"/>
      <c r="E104" s="493"/>
      <c r="F104" s="494"/>
      <c r="G104" s="165" t="s">
        <v>582</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583</v>
      </c>
      <c r="AC104" s="473"/>
      <c r="AD104" s="474"/>
      <c r="AE104" s="369">
        <v>3338</v>
      </c>
      <c r="AF104" s="370"/>
      <c r="AG104" s="370"/>
      <c r="AH104" s="371"/>
      <c r="AI104" s="369">
        <v>3687</v>
      </c>
      <c r="AJ104" s="370"/>
      <c r="AK104" s="370"/>
      <c r="AL104" s="371"/>
      <c r="AM104" s="369">
        <v>2355</v>
      </c>
      <c r="AN104" s="370"/>
      <c r="AO104" s="370"/>
      <c r="AP104" s="371"/>
      <c r="AQ104" s="369"/>
      <c r="AR104" s="370"/>
      <c r="AS104" s="370"/>
      <c r="AT104" s="371"/>
      <c r="AU104" s="369"/>
      <c r="AV104" s="370"/>
      <c r="AW104" s="370"/>
      <c r="AX104" s="371"/>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583</v>
      </c>
      <c r="AC105" s="412"/>
      <c r="AD105" s="413"/>
      <c r="AE105" s="363">
        <v>3000</v>
      </c>
      <c r="AF105" s="363"/>
      <c r="AG105" s="363"/>
      <c r="AH105" s="363"/>
      <c r="AI105" s="363">
        <v>2800</v>
      </c>
      <c r="AJ105" s="363"/>
      <c r="AK105" s="363"/>
      <c r="AL105" s="363"/>
      <c r="AM105" s="363">
        <v>3000</v>
      </c>
      <c r="AN105" s="363"/>
      <c r="AO105" s="363"/>
      <c r="AP105" s="363"/>
      <c r="AQ105" s="369">
        <v>2500</v>
      </c>
      <c r="AR105" s="370"/>
      <c r="AS105" s="370"/>
      <c r="AT105" s="371"/>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c r="A116" s="296"/>
      <c r="B116" s="297"/>
      <c r="C116" s="297"/>
      <c r="D116" s="297"/>
      <c r="E116" s="297"/>
      <c r="F116" s="298"/>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585</v>
      </c>
      <c r="AC116" s="305"/>
      <c r="AD116" s="306"/>
      <c r="AE116" s="363">
        <v>0.6</v>
      </c>
      <c r="AF116" s="363"/>
      <c r="AG116" s="363"/>
      <c r="AH116" s="363"/>
      <c r="AI116" s="363">
        <v>0.6</v>
      </c>
      <c r="AJ116" s="363"/>
      <c r="AK116" s="363"/>
      <c r="AL116" s="363"/>
      <c r="AM116" s="363">
        <v>0.9</v>
      </c>
      <c r="AN116" s="363"/>
      <c r="AO116" s="363"/>
      <c r="AP116" s="363"/>
      <c r="AQ116" s="369"/>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0" t="s">
        <v>587</v>
      </c>
      <c r="AF117" s="310"/>
      <c r="AG117" s="310"/>
      <c r="AH117" s="310"/>
      <c r="AI117" s="310" t="s">
        <v>588</v>
      </c>
      <c r="AJ117" s="310"/>
      <c r="AK117" s="310"/>
      <c r="AL117" s="310"/>
      <c r="AM117" s="310" t="s">
        <v>630</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616</v>
      </c>
      <c r="AR133" s="275"/>
      <c r="AS133" s="141" t="s">
        <v>236</v>
      </c>
      <c r="AT133" s="176"/>
      <c r="AU133" s="140" t="s">
        <v>613</v>
      </c>
      <c r="AV133" s="140"/>
      <c r="AW133" s="141" t="s">
        <v>181</v>
      </c>
      <c r="AX133" s="142"/>
    </row>
    <row r="134" spans="1:50" ht="39.75" customHeight="1">
      <c r="A134" s="999"/>
      <c r="B134" s="256"/>
      <c r="C134" s="255"/>
      <c r="D134" s="256"/>
      <c r="E134" s="255"/>
      <c r="F134" s="318"/>
      <c r="G134" s="235" t="s">
        <v>613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614</v>
      </c>
      <c r="AC134" s="228"/>
      <c r="AD134" s="228"/>
      <c r="AE134" s="270" t="s">
        <v>613</v>
      </c>
      <c r="AF134" s="120"/>
      <c r="AG134" s="120"/>
      <c r="AH134" s="120"/>
      <c r="AI134" s="270" t="s">
        <v>613</v>
      </c>
      <c r="AJ134" s="120"/>
      <c r="AK134" s="120"/>
      <c r="AL134" s="120"/>
      <c r="AM134" s="270" t="s">
        <v>613</v>
      </c>
      <c r="AN134" s="120"/>
      <c r="AO134" s="120"/>
      <c r="AP134" s="120"/>
      <c r="AQ134" s="270" t="s">
        <v>613</v>
      </c>
      <c r="AR134" s="120"/>
      <c r="AS134" s="120"/>
      <c r="AT134" s="120"/>
      <c r="AU134" s="270" t="s">
        <v>613</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613</v>
      </c>
      <c r="AC135" s="137"/>
      <c r="AD135" s="137"/>
      <c r="AE135" s="270" t="s">
        <v>613</v>
      </c>
      <c r="AF135" s="120"/>
      <c r="AG135" s="120"/>
      <c r="AH135" s="120"/>
      <c r="AI135" s="270" t="s">
        <v>613</v>
      </c>
      <c r="AJ135" s="120"/>
      <c r="AK135" s="120"/>
      <c r="AL135" s="120"/>
      <c r="AM135" s="270" t="s">
        <v>613</v>
      </c>
      <c r="AN135" s="120"/>
      <c r="AO135" s="120"/>
      <c r="AP135" s="120"/>
      <c r="AQ135" s="270" t="s">
        <v>615</v>
      </c>
      <c r="AR135" s="120"/>
      <c r="AS135" s="120"/>
      <c r="AT135" s="120"/>
      <c r="AU135" s="270" t="s">
        <v>613</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28"/>
      <c r="AB154" s="259" t="s">
        <v>593</v>
      </c>
      <c r="AC154" s="260"/>
      <c r="AD154" s="260"/>
      <c r="AE154" s="265" t="s">
        <v>594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596</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596</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596</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596</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596</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596</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565</v>
      </c>
      <c r="F740" s="125"/>
      <c r="G740" s="125"/>
      <c r="H740" s="92" t="str">
        <f>IF(E740="", "", "(")</f>
        <v>(</v>
      </c>
      <c r="I740" s="125"/>
      <c r="J740" s="125"/>
      <c r="K740" s="92" t="str">
        <f>IF(OR(I740="　", I740=""), "", "-")</f>
        <v/>
      </c>
      <c r="L740" s="126">
        <v>107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612</v>
      </c>
      <c r="H782" s="454"/>
      <c r="I782" s="454"/>
      <c r="J782" s="454"/>
      <c r="K782" s="455"/>
      <c r="L782" s="456" t="s">
        <v>632</v>
      </c>
      <c r="M782" s="457"/>
      <c r="N782" s="457"/>
      <c r="O782" s="457"/>
      <c r="P782" s="457"/>
      <c r="Q782" s="457"/>
      <c r="R782" s="457"/>
      <c r="S782" s="457"/>
      <c r="T782" s="457"/>
      <c r="U782" s="457"/>
      <c r="V782" s="457"/>
      <c r="W782" s="457"/>
      <c r="X782" s="458"/>
      <c r="Y782" s="459">
        <v>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617</v>
      </c>
      <c r="D838" s="423"/>
      <c r="E838" s="423"/>
      <c r="F838" s="423"/>
      <c r="G838" s="423"/>
      <c r="H838" s="423"/>
      <c r="I838" s="423"/>
      <c r="J838" s="424"/>
      <c r="K838" s="425"/>
      <c r="L838" s="425"/>
      <c r="M838" s="425"/>
      <c r="N838" s="425"/>
      <c r="O838" s="425"/>
      <c r="P838" s="321" t="s">
        <v>618</v>
      </c>
      <c r="Q838" s="322"/>
      <c r="R838" s="322"/>
      <c r="S838" s="322"/>
      <c r="T838" s="322"/>
      <c r="U838" s="322"/>
      <c r="V838" s="322"/>
      <c r="W838" s="322"/>
      <c r="X838" s="322"/>
      <c r="Y838" s="323">
        <v>2</v>
      </c>
      <c r="Z838" s="324"/>
      <c r="AA838" s="324"/>
      <c r="AB838" s="325"/>
      <c r="AC838" s="333" t="s">
        <v>385</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9" t="s">
        <v>619</v>
      </c>
      <c r="D839" s="423"/>
      <c r="E839" s="423"/>
      <c r="F839" s="423"/>
      <c r="G839" s="423"/>
      <c r="H839" s="423"/>
      <c r="I839" s="423"/>
      <c r="J839" s="424"/>
      <c r="K839" s="425"/>
      <c r="L839" s="425"/>
      <c r="M839" s="425"/>
      <c r="N839" s="425"/>
      <c r="O839" s="425"/>
      <c r="P839" s="321" t="s">
        <v>620</v>
      </c>
      <c r="Q839" s="322"/>
      <c r="R839" s="322"/>
      <c r="S839" s="322"/>
      <c r="T839" s="322"/>
      <c r="U839" s="322"/>
      <c r="V839" s="322"/>
      <c r="W839" s="322"/>
      <c r="X839" s="322"/>
      <c r="Y839" s="323">
        <v>2</v>
      </c>
      <c r="Z839" s="324"/>
      <c r="AA839" s="324"/>
      <c r="AB839" s="325"/>
      <c r="AC839" s="333" t="s">
        <v>385</v>
      </c>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c r="A840" s="409">
        <v>3</v>
      </c>
      <c r="B840" s="409">
        <v>1</v>
      </c>
      <c r="C840" s="429" t="s">
        <v>621</v>
      </c>
      <c r="D840" s="423"/>
      <c r="E840" s="423"/>
      <c r="F840" s="423"/>
      <c r="G840" s="423"/>
      <c r="H840" s="423"/>
      <c r="I840" s="423"/>
      <c r="J840" s="424"/>
      <c r="K840" s="425"/>
      <c r="L840" s="425"/>
      <c r="M840" s="425"/>
      <c r="N840" s="425"/>
      <c r="O840" s="425"/>
      <c r="P840" s="321" t="s">
        <v>622</v>
      </c>
      <c r="Q840" s="322"/>
      <c r="R840" s="322"/>
      <c r="S840" s="322"/>
      <c r="T840" s="322"/>
      <c r="U840" s="322"/>
      <c r="V840" s="322"/>
      <c r="W840" s="322"/>
      <c r="X840" s="322"/>
      <c r="Y840" s="323">
        <v>2</v>
      </c>
      <c r="Z840" s="324"/>
      <c r="AA840" s="324"/>
      <c r="AB840" s="325"/>
      <c r="AC840" s="333" t="s">
        <v>385</v>
      </c>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4</v>
      </c>
      <c r="B841" s="409">
        <v>1</v>
      </c>
      <c r="C841" s="429" t="s">
        <v>623</v>
      </c>
      <c r="D841" s="423"/>
      <c r="E841" s="423"/>
      <c r="F841" s="423"/>
      <c r="G841" s="423"/>
      <c r="H841" s="423"/>
      <c r="I841" s="423"/>
      <c r="J841" s="424"/>
      <c r="K841" s="425"/>
      <c r="L841" s="425"/>
      <c r="M841" s="425"/>
      <c r="N841" s="425"/>
      <c r="O841" s="425"/>
      <c r="P841" s="321" t="s">
        <v>620</v>
      </c>
      <c r="Q841" s="322"/>
      <c r="R841" s="322"/>
      <c r="S841" s="322"/>
      <c r="T841" s="322"/>
      <c r="U841" s="322"/>
      <c r="V841" s="322"/>
      <c r="W841" s="322"/>
      <c r="X841" s="322"/>
      <c r="Y841" s="323">
        <v>2</v>
      </c>
      <c r="Z841" s="324"/>
      <c r="AA841" s="324"/>
      <c r="AB841" s="325"/>
      <c r="AC841" s="333" t="s">
        <v>385</v>
      </c>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5</v>
      </c>
      <c r="B842" s="409">
        <v>1</v>
      </c>
      <c r="C842" s="429" t="s">
        <v>627</v>
      </c>
      <c r="D842" s="423"/>
      <c r="E842" s="423"/>
      <c r="F842" s="423"/>
      <c r="G842" s="423"/>
      <c r="H842" s="423"/>
      <c r="I842" s="423"/>
      <c r="J842" s="424"/>
      <c r="K842" s="425"/>
      <c r="L842" s="425"/>
      <c r="M842" s="425"/>
      <c r="N842" s="425"/>
      <c r="O842" s="425"/>
      <c r="P842" s="321" t="s">
        <v>622</v>
      </c>
      <c r="Q842" s="322"/>
      <c r="R842" s="322"/>
      <c r="S842" s="322"/>
      <c r="T842" s="322"/>
      <c r="U842" s="322"/>
      <c r="V842" s="322"/>
      <c r="W842" s="322"/>
      <c r="X842" s="322"/>
      <c r="Y842" s="323">
        <v>2</v>
      </c>
      <c r="Z842" s="324"/>
      <c r="AA842" s="324"/>
      <c r="AB842" s="325"/>
      <c r="AC842" s="327" t="s">
        <v>385</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09">
        <v>6</v>
      </c>
      <c r="B843" s="409">
        <v>1</v>
      </c>
      <c r="C843" s="429" t="s">
        <v>626</v>
      </c>
      <c r="D843" s="423"/>
      <c r="E843" s="423"/>
      <c r="F843" s="423"/>
      <c r="G843" s="423"/>
      <c r="H843" s="423"/>
      <c r="I843" s="423"/>
      <c r="J843" s="424"/>
      <c r="K843" s="425"/>
      <c r="L843" s="425"/>
      <c r="M843" s="425"/>
      <c r="N843" s="425"/>
      <c r="O843" s="425"/>
      <c r="P843" s="321" t="s">
        <v>622</v>
      </c>
      <c r="Q843" s="322"/>
      <c r="R843" s="322"/>
      <c r="S843" s="322"/>
      <c r="T843" s="322"/>
      <c r="U843" s="322"/>
      <c r="V843" s="322"/>
      <c r="W843" s="322"/>
      <c r="X843" s="322"/>
      <c r="Y843" s="323">
        <v>2</v>
      </c>
      <c r="Z843" s="324"/>
      <c r="AA843" s="324"/>
      <c r="AB843" s="325"/>
      <c r="AC843" s="327" t="s">
        <v>385</v>
      </c>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09">
        <v>7</v>
      </c>
      <c r="B844" s="409">
        <v>1</v>
      </c>
      <c r="C844" s="429" t="s">
        <v>624</v>
      </c>
      <c r="D844" s="423"/>
      <c r="E844" s="423"/>
      <c r="F844" s="423"/>
      <c r="G844" s="423"/>
      <c r="H844" s="423"/>
      <c r="I844" s="423"/>
      <c r="J844" s="424"/>
      <c r="K844" s="425"/>
      <c r="L844" s="425"/>
      <c r="M844" s="425"/>
      <c r="N844" s="425"/>
      <c r="O844" s="425"/>
      <c r="P844" s="321" t="s">
        <v>622</v>
      </c>
      <c r="Q844" s="322"/>
      <c r="R844" s="322"/>
      <c r="S844" s="322"/>
      <c r="T844" s="322"/>
      <c r="U844" s="322"/>
      <c r="V844" s="322"/>
      <c r="W844" s="322"/>
      <c r="X844" s="322"/>
      <c r="Y844" s="323">
        <v>1</v>
      </c>
      <c r="Z844" s="324"/>
      <c r="AA844" s="324"/>
      <c r="AB844" s="325"/>
      <c r="AC844" s="327" t="s">
        <v>385</v>
      </c>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09">
        <v>8</v>
      </c>
      <c r="B845" s="409">
        <v>1</v>
      </c>
      <c r="C845" s="429" t="s">
        <v>625</v>
      </c>
      <c r="D845" s="423"/>
      <c r="E845" s="423"/>
      <c r="F845" s="423"/>
      <c r="G845" s="423"/>
      <c r="H845" s="423"/>
      <c r="I845" s="423"/>
      <c r="J845" s="424"/>
      <c r="K845" s="425"/>
      <c r="L845" s="425"/>
      <c r="M845" s="425"/>
      <c r="N845" s="425"/>
      <c r="O845" s="425"/>
      <c r="P845" s="321" t="s">
        <v>620</v>
      </c>
      <c r="Q845" s="322"/>
      <c r="R845" s="322"/>
      <c r="S845" s="322"/>
      <c r="T845" s="322"/>
      <c r="U845" s="322"/>
      <c r="V845" s="322"/>
      <c r="W845" s="322"/>
      <c r="X845" s="322"/>
      <c r="Y845" s="323">
        <v>1</v>
      </c>
      <c r="Z845" s="324"/>
      <c r="AA845" s="324"/>
      <c r="AB845" s="325"/>
      <c r="AC845" s="327" t="s">
        <v>385</v>
      </c>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09">
        <v>9</v>
      </c>
      <c r="B846" s="409">
        <v>1</v>
      </c>
      <c r="C846" s="429" t="s">
        <v>628</v>
      </c>
      <c r="D846" s="423"/>
      <c r="E846" s="423"/>
      <c r="F846" s="423"/>
      <c r="G846" s="423"/>
      <c r="H846" s="423"/>
      <c r="I846" s="423"/>
      <c r="J846" s="424"/>
      <c r="K846" s="425"/>
      <c r="L846" s="425"/>
      <c r="M846" s="425"/>
      <c r="N846" s="425"/>
      <c r="O846" s="425"/>
      <c r="P846" s="321" t="s">
        <v>620</v>
      </c>
      <c r="Q846" s="322"/>
      <c r="R846" s="322"/>
      <c r="S846" s="322"/>
      <c r="T846" s="322"/>
      <c r="U846" s="322"/>
      <c r="V846" s="322"/>
      <c r="W846" s="322"/>
      <c r="X846" s="322"/>
      <c r="Y846" s="323">
        <v>1</v>
      </c>
      <c r="Z846" s="324"/>
      <c r="AA846" s="324"/>
      <c r="AB846" s="325"/>
      <c r="AC846" s="327" t="s">
        <v>385</v>
      </c>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09">
        <v>10</v>
      </c>
      <c r="B847" s="409">
        <v>1</v>
      </c>
      <c r="C847" s="429" t="s">
        <v>629</v>
      </c>
      <c r="D847" s="423"/>
      <c r="E847" s="423"/>
      <c r="F847" s="423"/>
      <c r="G847" s="423"/>
      <c r="H847" s="423"/>
      <c r="I847" s="423"/>
      <c r="J847" s="424"/>
      <c r="K847" s="425"/>
      <c r="L847" s="425"/>
      <c r="M847" s="425"/>
      <c r="N847" s="425"/>
      <c r="O847" s="425"/>
      <c r="P847" s="321" t="s">
        <v>620</v>
      </c>
      <c r="Q847" s="322"/>
      <c r="R847" s="322"/>
      <c r="S847" s="322"/>
      <c r="T847" s="322"/>
      <c r="U847" s="322"/>
      <c r="V847" s="322"/>
      <c r="W847" s="322"/>
      <c r="X847" s="322"/>
      <c r="Y847" s="323">
        <v>1</v>
      </c>
      <c r="Z847" s="324"/>
      <c r="AA847" s="324"/>
      <c r="AB847" s="325"/>
      <c r="AC847" s="327" t="s">
        <v>385</v>
      </c>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94" max="49" man="1"/>
    <brk id="189" max="49" man="1"/>
    <brk id="727" max="49" man="1"/>
    <brk id="740" max="49" man="1"/>
    <brk id="759" max="49" man="1"/>
    <brk id="847" max="49" man="1"/>
    <brk id="868" max="49" man="1"/>
  </rowBreaks>
  <colBreaks count="1" manualBreakCount="1">
    <brk id="6" max="111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2020-06-29T03:01:24Z</cp:lastPrinted>
  <dcterms:created xsi:type="dcterms:W3CDTF">2012-03-13T00:50:25Z</dcterms:created>
  <dcterms:modified xsi:type="dcterms:W3CDTF">2020-09-15T04:58:49Z</dcterms:modified>
</cp:coreProperties>
</file>