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<sst xmlns="http://schemas.openxmlformats.org/spreadsheetml/2006/main" count="2919" uniqueCount="669">
  <si>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</si>
  <si>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</si>
  <si>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</si>
  <si>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</si>
  <si>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</si>
  <si>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</si>
  <si>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</si>
  <si>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</si>
  <si>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</si>
  <si>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</si>
  <si>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</si>
  <si>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</si>
  <si>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</si>
  <si>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</si>
  <si>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</si>
  <si>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</si>
  <si>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</si>
  <si>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</si>
  <si>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</si>
  <si>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</si>
  <si>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</si>
  <si>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</si>
  <si>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</si>
  <si>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</si>
  <si>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</si>
  <si>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</si>
  <si>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</si>
  <si>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</si>
  <si>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</si>
  <si>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</si>
  <si>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</si>
  <si>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</si>
  <si>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</si>
  <si>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</si>
  <si>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</si>
  <si>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</si>
  <si>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</si>
  <si>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</si>
  <si>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</si>
  <si>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</si>
  <si>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</si>
  <si>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</si>
  <si>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</si>
  <si>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</si>
  <si>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</si>
  <si>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</si>
  <si>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</si>
  <si>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</si>
  <si>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</si>
  <si>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</si>
  <si>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</si>
  <si>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</si>
  <si>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</si>
  <si>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</si>
  <si>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</si>
  <si>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</si>
  <si>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</si>
  <si>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</si>
  <si>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</si>
  <si>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</si>
  <si>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</si>
  <si>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</si>
  <si>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</si>
  <si>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</si>
  <si>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</si>
  <si>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</si>
  <si>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</si>
  <si>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</si>
  <si>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</si>
  <si>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</si>
  <si>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</si>
  <si>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</si>
  <si>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</si>
  <si>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</si>
  <si>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</si>
  <si>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</si>
  <si>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</si>
  <si>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</si>
  <si>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</si>
  <si>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</si>
  <si>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</si>
  <si>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</si>
  <si>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</si>
  <si>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</si>
  <si>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</si>
  <si>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</si>
  <si>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</si>
  <si>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</si>
  <si>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</si>
  <si>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</si>
  <si>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</si>
  <si>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</si>
  <si>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</si>
  <si>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</si>
  <si>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</si>
  <si>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</si>
  <si>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</si>
  <si>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</si>
  <si>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</si>
  <si>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</si>
  <si>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</si>
  <si>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</si>
  <si>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</si>
  <si>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</si>
  <si>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</si>
  <si>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</si>
  <si>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</si>
  <si>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</si>
  <si>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</si>
  <si>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</si>
  <si>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</si>
  <si>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</si>
  <si>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</si>
  <si>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</si>
  <si>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</si>
  <si>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</si>
  <si>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</si>
  <si>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</si>
  <si>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</si>
  <si>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</si>
  <si>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</si>
  <si>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</si>
  <si>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</si>
  <si>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</si>
  <si>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</si>
  <si>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</si>
  <si>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</si>
  <si>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</si>
  <si>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</si>
  <si>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</si>
  <si>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</si>
  <si>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</si>
  <si>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</si>
  <si>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</si>
  <si>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</si>
  <si>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</si>
  <si>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</si>
  <si>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</si>
  <si>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</si>
  <si>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</si>
  <si>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</si>
  <si>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</si>
  <si>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</si>
  <si>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</si>
  <si>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</si>
  <si>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</si>
  <si>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</si>
  <si>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</si>
  <si>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</si>
  <si>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</si>
  <si>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</si>
  <si>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</si>
  <si>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</si>
  <si>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</si>
  <si>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</si>
  <si>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</si>
  <si>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</si>
  <si>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</si>
  <si>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</si>
  <si>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</si>
  <si>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</si>
  <si>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</si>
  <si>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</si>
  <si>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</si>
  <si>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</si>
  <si>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</si>
  <si>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</si>
  <si>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</si>
  <si>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</si>
  <si>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</si>
  <si>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</si>
  <si>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</si>
  <si>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</si>
  <si>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</si>
  <si>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</si>
  <si>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</si>
  <si>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</si>
  <si>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</si>
  <si>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</si>
  <si>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</si>
  <si>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</si>
  <si>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</si>
  <si>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</si>
  <si>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</si>
  <si>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</si>
  <si>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</si>
  <si>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</si>
  <si>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</si>
  <si>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</si>
  <si>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</si>
  <si>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</si>
  <si>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</si>
  <si>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</si>
  <si>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</si>
  <si>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</si>
  <si>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</si>
  <si>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</si>
  <si>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</si>
  <si>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</si>
  <si>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</si>
  <si>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</si>
  <si>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</si>
  <si>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</si>
  <si>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</si>
  <si>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</si>
  <si>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</si>
  <si>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</si>
  <si>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</si>
  <si>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</si>
  <si>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</si>
  <si>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</si>
  <si>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</si>
  <si>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</si>
  <si>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</si>
  <si>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</si>
  <si>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</si>
  <si>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</si>
  <si>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</si>
  <si>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</si>
  <si>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</si>
  <si>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</si>
  <si>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</si>
  <si>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</si>
  <si>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</si>
  <si>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</si>
  <si>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</si>
  <si>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</si>
  <si>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</si>
  <si>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</si>
  <si>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</si>
  <si>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</si>
  <si>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</si>
  <si>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</si>
  <si>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</si>
  <si>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</si>
  <si>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</si>
  <si>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</si>
  <si>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</si>
  <si>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</si>
  <si>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</si>
  <si>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</si>
  <si>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</si>
  <si>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</si>
  <si>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</si>
  <si>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</si>
  <si>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</si>
  <si>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</si>
  <si>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</si>
  <si>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</si>
  <si>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</si>
  <si>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</si>
  <si>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</si>
  <si>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</si>
  <si>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</si>
  <si>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</si>
  <si>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</si>
  <si>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</si>
  <si>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</si>
  <si>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</si>
  <si>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</si>
  <si>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</si>
  <si>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</si>
  <si>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</si>
  <si>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</si>
  <si>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</si>
  <si>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</si>
  <si>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</si>
  <si>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</si>
  <si>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</si>
  <si>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</si>
  <si>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</si>
  <si>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</si>
  <si>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</si>
  <si>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</si>
  <si>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</si>
  <si>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</si>
  <si>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</si>
  <si>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</si>
  <si>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</si>
  <si>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</si>
  <si>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</si>
  <si>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</si>
  <si>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</si>
  <si>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</si>
  <si>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</si>
  <si>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</si>
  <si>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</si>
  <si>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</si>
  <si>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</si>
  <si>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</si>
  <si>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</si>
  <si>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</si>
  <si>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</si>
  <si>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</si>
  <si>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</si>
  <si>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</si>
  <si>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</si>
  <si>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</si>
  <si>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</si>
  <si>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</si>
  <si>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</si>
  <si>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</si>
  <si>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</si>
  <si>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</si>
  <si>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</si>
  <si>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</si>
  <si>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</si>
  <si>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</si>
  <si>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</si>
  <si>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</si>
  <si>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</si>
  <si>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</si>
  <si>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</si>
  <si>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</si>
  <si>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</si>
  <si>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</si>
  <si>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</si>
  <si>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</si>
  <si>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</si>
  <si>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</si>
  <si>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</si>
  <si>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</si>
  <si>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</si>
  <si>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</si>
  <si>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</si>
  <si>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</si>
  <si>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</si>
  <si>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</si>
  <si>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</si>
  <si>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</si>
  <si>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</si>
  <si>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</si>
  <si>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</si>
  <si>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</si>
  <si>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</si>
  <si>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</si>
  <si>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</si>
  <si>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</si>
  <si>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</si>
  <si>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</si>
  <si>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</si>
  <si>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</si>
  <si>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</si>
  <si>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</si>
  <si>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</si>
  <si>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</si>
  <si>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</si>
  <si>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</si>
  <si>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</si>
  <si>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</si>
  <si>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</si>
  <si>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</si>
  <si>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</si>
  <si>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</si>
  <si>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</si>
  <si>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</si>
  <si>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</si>
  <si>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</si>
  <si>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</si>
  <si>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</si>
  <si>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</si>
  <si>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</si>
  <si>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</si>
  <si>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</si>
  <si>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</si>
  <si>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</si>
  <si>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</si>
  <si>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</si>
  <si>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</si>
  <si>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</si>
  <si>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</si>
  <si>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</si>
  <si>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</si>
  <si>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</si>
  <si>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</si>
  <si>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</si>
  <si>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</si>
  <si>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</si>
  <si>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</si>
  <si>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</si>
  <si>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</si>
  <si>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</si>
  <si>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</si>
  <si>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</si>
  <si>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</si>
  <si>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</si>
  <si>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</si>
  <si>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</si>
  <si>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</si>
  <si>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</si>
  <si>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</si>
  <si>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</si>
  <si>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</si>
  <si>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</si>
  <si>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</si>
  <si>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</si>
  <si>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</si>
  <si>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</si>
  <si>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</si>
  <si>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</si>
  <si>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</si>
  <si>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</si>
  <si>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</si>
  <si>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</si>
  <si>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</si>
  <si>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</si>
  <si>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</si>
  <si>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</si>
  <si>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</si>
  <si>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</si>
  <si>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</si>
  <si>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</si>
  <si>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</si>
  <si>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</si>
  <si>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</si>
  <si>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</si>
  <si>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</si>
  <si>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</si>
  <si>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</si>
  <si>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</si>
  <si>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</si>
  <si>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</si>
  <si>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</si>
  <si>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</si>
  <si>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</si>
  <si>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</si>
  <si>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</si>
  <si>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</si>
  <si>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</si>
  <si>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</si>
  <si>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</si>
  <si>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</si>
  <si>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</si>
  <si>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</si>
  <si>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</si>
  <si>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</si>
  <si>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</si>
  <si>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</si>
  <si>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</si>
  <si>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</si>
  <si>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</si>
  <si>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</si>
  <si>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</si>
  <si>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</si>
  <si>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</si>
  <si>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</si>
  <si>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</si>
  <si>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</si>
  <si>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</si>
  <si>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</si>
  <si>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</si>
  <si>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</si>
  <si>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</si>
  <si>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</si>
  <si>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</si>
  <si>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</si>
  <si>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</si>
  <si>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</si>
  <si>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</si>
  <si>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</si>
  <si>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</si>
  <si>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</si>
  <si>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</si>
  <si>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</si>
  <si>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</si>
  <si>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</si>
  <si>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</si>
  <si>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</si>
  <si>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</si>
  <si>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</si>
  <si>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</si>
  <si>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</si>
  <si>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</si>
  <si>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</si>
  <si>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</si>
  <si>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</si>
  <si>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</si>
  <si>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</si>
  <si>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</si>
  <si>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</si>
  <si>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</si>
  <si>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</si>
  <si>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</si>
  <si>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</si>
  <si>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</si>
  <si>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</si>
  <si>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</si>
  <si>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</si>
  <si>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</si>
  <si>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</si>
  <si>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</si>
  <si>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</si>
  <si>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</si>
  <si>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</si>
  <si>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</si>
  <si>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</si>
  <si>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</si>
  <si>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</si>
  <si>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</si>
  <si>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</si>
  <si>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</si>
  <si>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</si>
  <si>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</si>
  <si>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</si>
  <si>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</si>
  <si>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</si>
  <si>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</si>
  <si>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</si>
  <si>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</si>
  <si>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</si>
  <si>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</si>
  <si>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</si>
  <si>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</si>
  <si>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</si>
  <si>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</si>
  <si>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</si>
  <si>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</si>
  <si>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</si>
  <si>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</si>
  <si>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</si>
  <si>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</si>
  <si>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</si>
  <si>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</si>
  <si>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</si>
  <si>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</si>
  <si>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</si>
  <si>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</si>
  <si>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</si>
  <si>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</si>
  <si>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</si>
  <si>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</si>
  <si>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</si>
  <si>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</si>
  <si>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</si>
  <si>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</si>
  <si>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</si>
  <si>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</si>
  <si>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</si>
  <si>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</si>
  <si>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</si>
  <si>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</si>
  <si>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</si>
  <si>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</si>
  <si>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</si>
  <si>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</si>
  <si>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</si>
  <si>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</si>
  <si>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</si>
  <si>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</si>
  <si>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</si>
  <si>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</si>
  <si>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</si>
  <si>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</si>
  <si>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</si>
  <si>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</si>
  <si>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</si>
  <si>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</si>
  <si>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</si>
  <si>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</si>
  <si>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</si>
  <si>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</si>
  <si>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</si>
  <si>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知的財産権侵害対策</t>
    <rPh sb="0" eb="2">
      <t>チテキ</t>
    </rPh>
    <rPh sb="2" eb="4">
      <t>ザイサン</t>
    </rPh>
    <rPh sb="4" eb="5">
      <t>ケン</t>
    </rPh>
    <rPh sb="5" eb="7">
      <t>シンガイ</t>
    </rPh>
    <rPh sb="7" eb="9">
      <t>タイサク</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</si>
  <si>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</si>
  <si>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</si>
  <si>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</si>
  <si>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</si>
  <si>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第１項ロ，第２項，第３項</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</si>
  <si>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知的財産推進計画２０１９</t>
    <rPh sb="0" eb="2">
      <t>チテキ</t>
    </rPh>
    <rPh sb="2" eb="4">
      <t>ザイサン</t>
    </rPh>
    <rPh sb="4" eb="6">
      <t>スイシン</t>
    </rPh>
    <rPh sb="6" eb="8">
      <t>ケイカク</t>
    </rPh>
    <phoneticPr fontId="5"/>
  </si>
  <si>
    <t xml:space="preserve">
　模倣品・海賊版の取引防止に関する国際的な取組を通じ，知的財産権保護を促進する。
　二国間対話等を通じた知的財産権問題の対策・協力を強化する。
　在外公館知的財産担当官の対応力を強化する。</t>
    <phoneticPr fontId="5"/>
  </si>
  <si>
    <t xml:space="preserve">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phoneticPr fontId="5"/>
  </si>
  <si>
    <t>-</t>
    <phoneticPr fontId="5"/>
  </si>
  <si>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</si>
  <si>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</si>
  <si>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</si>
  <si>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</si>
  <si>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</si>
  <si>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</si>
  <si>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</si>
  <si>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知的財産担当官会議の開催により，各担当官の知的財産問題への対応能力を向上させるための知的財産担当官会議への参加公館数。</t>
    <rPh sb="0" eb="2">
      <t>チテキ</t>
    </rPh>
    <rPh sb="2" eb="4">
      <t>ザイサン</t>
    </rPh>
    <rPh sb="4" eb="7">
      <t>タントウカン</t>
    </rPh>
    <rPh sb="7" eb="9">
      <t>カイギ</t>
    </rPh>
    <rPh sb="10" eb="12">
      <t>カイサイ</t>
    </rPh>
    <rPh sb="16" eb="19">
      <t>カクタントウ</t>
    </rPh>
    <rPh sb="19" eb="20">
      <t>カン</t>
    </rPh>
    <rPh sb="21" eb="23">
      <t>チテキ</t>
    </rPh>
    <rPh sb="23" eb="25">
      <t>ザイサン</t>
    </rPh>
    <rPh sb="25" eb="27">
      <t>モンダイ</t>
    </rPh>
    <rPh sb="29" eb="31">
      <t>タイオウ</t>
    </rPh>
    <rPh sb="31" eb="33">
      <t>ノウリョク</t>
    </rPh>
    <rPh sb="34" eb="36">
      <t>コウジョウ</t>
    </rPh>
    <rPh sb="42" eb="44">
      <t>チテキ</t>
    </rPh>
    <rPh sb="44" eb="46">
      <t>ザイサン</t>
    </rPh>
    <rPh sb="46" eb="49">
      <t>タントウカン</t>
    </rPh>
    <rPh sb="49" eb="51">
      <t>カイギ</t>
    </rPh>
    <rPh sb="53" eb="55">
      <t>サンカ</t>
    </rPh>
    <rPh sb="55" eb="57">
      <t>コウカン</t>
    </rPh>
    <rPh sb="57" eb="58">
      <t>スウ</t>
    </rPh>
    <phoneticPr fontId="5"/>
  </si>
  <si>
    <t>公館</t>
    <rPh sb="0" eb="2">
      <t>コウカン</t>
    </rPh>
    <phoneticPr fontId="5"/>
  </si>
  <si>
    <t>-</t>
    <phoneticPr fontId="5"/>
  </si>
  <si>
    <t>-</t>
    <phoneticPr fontId="5"/>
  </si>
  <si>
    <t>-</t>
    <phoneticPr fontId="5"/>
  </si>
  <si>
    <t>－</t>
    <phoneticPr fontId="5"/>
  </si>
  <si>
    <t>知的財産担当官会議を開催</t>
    <rPh sb="0" eb="2">
      <t>チテキ</t>
    </rPh>
    <rPh sb="2" eb="4">
      <t>ザイサン</t>
    </rPh>
    <rPh sb="4" eb="7">
      <t>タントウカン</t>
    </rPh>
    <rPh sb="7" eb="9">
      <t>カイギ</t>
    </rPh>
    <rPh sb="10" eb="12">
      <t>カイサイ</t>
    </rPh>
    <phoneticPr fontId="5"/>
  </si>
  <si>
    <t>回</t>
    <rPh sb="0" eb="1">
      <t>カイ</t>
    </rPh>
    <phoneticPr fontId="5"/>
  </si>
  <si>
    <t>-</t>
    <phoneticPr fontId="5"/>
  </si>
  <si>
    <t>Ｘ：担当官会議出席のための旅費の総額
　／　Ｙ：会議実施回数　　　　　　　　　　　　　　</t>
    <rPh sb="2" eb="5">
      <t>タントウカン</t>
    </rPh>
    <rPh sb="5" eb="7">
      <t>カイギ</t>
    </rPh>
    <rPh sb="7" eb="9">
      <t>シュッセキ</t>
    </rPh>
    <rPh sb="13" eb="15">
      <t>リョヒ</t>
    </rPh>
    <rPh sb="16" eb="18">
      <t>ソウガク</t>
    </rPh>
    <rPh sb="24" eb="26">
      <t>カイギ</t>
    </rPh>
    <rPh sb="26" eb="28">
      <t>ジッシ</t>
    </rPh>
    <rPh sb="28" eb="30">
      <t>カイスウ</t>
    </rPh>
    <phoneticPr fontId="5"/>
  </si>
  <si>
    <t>Ｘ　/　Ｙ</t>
    <phoneticPr fontId="5"/>
  </si>
  <si>
    <t>千円</t>
    <rPh sb="0" eb="2">
      <t>センエン</t>
    </rPh>
    <phoneticPr fontId="5"/>
  </si>
  <si>
    <t>4,088千円
/　2回</t>
    <rPh sb="5" eb="6">
      <t>セン</t>
    </rPh>
    <rPh sb="6" eb="7">
      <t>エン</t>
    </rPh>
    <rPh sb="11" eb="12">
      <t>カイ</t>
    </rPh>
    <phoneticPr fontId="5"/>
  </si>
  <si>
    <t>4,010千円
/　2回</t>
    <rPh sb="5" eb="6">
      <t>セン</t>
    </rPh>
    <rPh sb="6" eb="7">
      <t>エン</t>
    </rPh>
    <rPh sb="11" eb="12">
      <t>カイ</t>
    </rPh>
    <phoneticPr fontId="5"/>
  </si>
  <si>
    <t>基本目標Ⅱ：分野別外交</t>
    <rPh sb="0" eb="2">
      <t>キホン</t>
    </rPh>
    <rPh sb="2" eb="4">
      <t>モクヒョウ</t>
    </rPh>
    <rPh sb="6" eb="8">
      <t>ブンヤ</t>
    </rPh>
    <rPh sb="8" eb="9">
      <t>ベツ</t>
    </rPh>
    <rPh sb="9" eb="11">
      <t>ガイコウ</t>
    </rPh>
    <phoneticPr fontId="5"/>
  </si>
  <si>
    <t>具体的施策Ⅱ－２－２：海外への日本企業支援</t>
    <rPh sb="0" eb="3">
      <t>グタイテキ</t>
    </rPh>
    <rPh sb="3" eb="4">
      <t>セ</t>
    </rPh>
    <rPh sb="4" eb="5">
      <t>サク</t>
    </rPh>
    <rPh sb="11" eb="13">
      <t>カイガイ</t>
    </rPh>
    <rPh sb="15" eb="17">
      <t>ニホン</t>
    </rPh>
    <rPh sb="17" eb="19">
      <t>キギョウ</t>
    </rPh>
    <rPh sb="19" eb="21">
      <t>シエン</t>
    </rPh>
    <phoneticPr fontId="5"/>
  </si>
  <si>
    <t>（参考指標）
知的財産権保護に関する在外公館の相談対応件数</t>
    <rPh sb="1" eb="3">
      <t>サンコウ</t>
    </rPh>
    <rPh sb="3" eb="5">
      <t>シヒョウ</t>
    </rPh>
    <rPh sb="7" eb="9">
      <t>チテキ</t>
    </rPh>
    <rPh sb="9" eb="11">
      <t>ザイサン</t>
    </rPh>
    <rPh sb="11" eb="12">
      <t>ケン</t>
    </rPh>
    <rPh sb="12" eb="14">
      <t>ホゴ</t>
    </rPh>
    <rPh sb="15" eb="16">
      <t>カン</t>
    </rPh>
    <rPh sb="18" eb="20">
      <t>ザイガイ</t>
    </rPh>
    <rPh sb="20" eb="22">
      <t>コウカン</t>
    </rPh>
    <rPh sb="23" eb="25">
      <t>ソウダン</t>
    </rPh>
    <rPh sb="25" eb="27">
      <t>タイオウ</t>
    </rPh>
    <rPh sb="27" eb="29">
      <t>ケンスウ</t>
    </rPh>
    <phoneticPr fontId="5"/>
  </si>
  <si>
    <t>件</t>
    <rPh sb="0" eb="1">
      <t>ケン</t>
    </rPh>
    <phoneticPr fontId="5"/>
  </si>
  <si>
    <t>-</t>
    <phoneticPr fontId="5"/>
  </si>
  <si>
    <t>海外における知的財産権保護強化に向けた取組</t>
    <rPh sb="0" eb="2">
      <t>カイガイ</t>
    </rPh>
    <rPh sb="6" eb="8">
      <t>チテキ</t>
    </rPh>
    <rPh sb="8" eb="10">
      <t>ザイサン</t>
    </rPh>
    <rPh sb="10" eb="11">
      <t>ケン</t>
    </rPh>
    <rPh sb="11" eb="13">
      <t>ホゴ</t>
    </rPh>
    <rPh sb="13" eb="15">
      <t>キョウカ</t>
    </rPh>
    <rPh sb="16" eb="17">
      <t>ム</t>
    </rPh>
    <rPh sb="19" eb="20">
      <t>ト</t>
    </rPh>
    <rPh sb="20" eb="21">
      <t>クミ</t>
    </rPh>
    <phoneticPr fontId="5"/>
  </si>
  <si>
    <t>1．模倣品・海賊版の取引防止に関する国際的な取組を通じ，知的財産権保護を促進する。
2．二国間対話等を通じた知的財産権問題の対策・協力を強化する。
3．在外公館知的財産担当官の対応力を強化する。</t>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</si>
  <si>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phoneticPr fontId="5"/>
  </si>
  <si>
    <t>-</t>
  </si>
  <si>
    <t>-</t>
    <phoneticPr fontId="5"/>
  </si>
  <si>
    <t>-</t>
    <phoneticPr fontId="5"/>
  </si>
  <si>
    <t>-</t>
    <phoneticPr fontId="5"/>
  </si>
  <si>
    <t>-</t>
    <phoneticPr fontId="5"/>
  </si>
  <si>
    <t>-</t>
    <phoneticPr fontId="5"/>
  </si>
  <si>
    <t>-</t>
    <phoneticPr fontId="5"/>
  </si>
  <si>
    <t>-</t>
    <phoneticPr fontId="5"/>
  </si>
  <si>
    <t>-</t>
    <phoneticPr fontId="5"/>
  </si>
  <si>
    <t>A.　知的財産調査員</t>
    <rPh sb="3" eb="5">
      <t>チテキ</t>
    </rPh>
    <rPh sb="5" eb="7">
      <t>ザイサン</t>
    </rPh>
    <rPh sb="7" eb="10">
      <t>チョウサイン</t>
    </rPh>
    <phoneticPr fontId="5"/>
  </si>
  <si>
    <t>B.　本省職員</t>
    <rPh sb="3" eb="5">
      <t>ホンショウ</t>
    </rPh>
    <rPh sb="5" eb="7">
      <t>ショクイン</t>
    </rPh>
    <phoneticPr fontId="5"/>
  </si>
  <si>
    <t>C.　在外職員</t>
    <rPh sb="3" eb="5">
      <t>ザイガイ</t>
    </rPh>
    <rPh sb="5" eb="7">
      <t>ショクイン</t>
    </rPh>
    <phoneticPr fontId="5"/>
  </si>
  <si>
    <t>人件費</t>
    <rPh sb="0" eb="3">
      <t>ジンケンヒ</t>
    </rPh>
    <phoneticPr fontId="5"/>
  </si>
  <si>
    <t>知的財産調査員雇用</t>
    <rPh sb="0" eb="2">
      <t>チテキ</t>
    </rPh>
    <rPh sb="2" eb="4">
      <t>ザイサン</t>
    </rPh>
    <rPh sb="4" eb="7">
      <t>チョウサイン</t>
    </rPh>
    <rPh sb="7" eb="9">
      <t>コヨウ</t>
    </rPh>
    <phoneticPr fontId="5"/>
  </si>
  <si>
    <t>旅費</t>
    <rPh sb="0" eb="2">
      <t>リョヒ</t>
    </rPh>
    <phoneticPr fontId="5"/>
  </si>
  <si>
    <t>出張（航空賃，諸雑費）</t>
    <rPh sb="0" eb="2">
      <t>シュッチョウ</t>
    </rPh>
    <rPh sb="3" eb="5">
      <t>コウクウ</t>
    </rPh>
    <rPh sb="5" eb="6">
      <t>チン</t>
    </rPh>
    <rPh sb="7" eb="8">
      <t>ショ</t>
    </rPh>
    <rPh sb="8" eb="10">
      <t>ザッピ</t>
    </rPh>
    <phoneticPr fontId="5"/>
  </si>
  <si>
    <t>無</t>
  </si>
  <si>
    <t>‐</t>
  </si>
  <si>
    <t>-</t>
    <phoneticPr fontId="5"/>
  </si>
  <si>
    <t xml:space="preserve">  引き続き，経費の削減に努め，事業を実施していく。</t>
    <phoneticPr fontId="5"/>
  </si>
  <si>
    <t>５３２</t>
    <phoneticPr fontId="5"/>
  </si>
  <si>
    <t>５１２</t>
    <phoneticPr fontId="5"/>
  </si>
  <si>
    <t>２５７</t>
    <phoneticPr fontId="5"/>
  </si>
  <si>
    <t>００６１</t>
    <phoneticPr fontId="5"/>
  </si>
  <si>
    <t>００６１</t>
    <phoneticPr fontId="5"/>
  </si>
  <si>
    <t>００６５</t>
    <phoneticPr fontId="5"/>
  </si>
  <si>
    <t>００７５</t>
    <phoneticPr fontId="5"/>
  </si>
  <si>
    <t>００７１</t>
    <phoneticPr fontId="5"/>
  </si>
  <si>
    <t>外務省（００７３）</t>
    <rPh sb="0" eb="2">
      <t>ガイム</t>
    </rPh>
    <rPh sb="2" eb="3">
      <t>ショウ</t>
    </rPh>
    <phoneticPr fontId="5"/>
  </si>
  <si>
    <t>増加傾向が続く海外の邦人企業に対する知財侵害案件に対し，在外公館を通じた支援や模倣品・海賊版防止にかかる国際的な取り組みの強化が求められている。</t>
    <phoneticPr fontId="5"/>
  </si>
  <si>
    <t>知的財産権保護は国際的な取り組みが必須であり，国が積極的に実施すべき事業である。</t>
    <phoneticPr fontId="5"/>
  </si>
  <si>
    <t>模倣品・海賊版対策を進める上で，各国の侵害状況の調査，国際的な意見交換等は必須であり優先度も高い。</t>
    <phoneticPr fontId="5"/>
  </si>
  <si>
    <t>割引航空券を利用するなど経費節減に努めている。</t>
    <rPh sb="0" eb="2">
      <t>ワリビキ</t>
    </rPh>
    <phoneticPr fontId="5"/>
  </si>
  <si>
    <t>-</t>
    <phoneticPr fontId="5"/>
  </si>
  <si>
    <t>割引航空券を利用するなど経費節減に努めている。</t>
    <phoneticPr fontId="5"/>
  </si>
  <si>
    <t>費用は人件費，旅費のみである。</t>
    <phoneticPr fontId="5"/>
  </si>
  <si>
    <t>知財担当官会議の開催場所には在外公館を利用している。</t>
    <phoneticPr fontId="5"/>
  </si>
  <si>
    <t>知財担当官の知識向上等，活動実績を上げている。</t>
    <phoneticPr fontId="5"/>
  </si>
  <si>
    <t>同地域の知財担当官が一堂に会し，情報共有を行う会議の開催は，在外公館の知財問題への対応能力向上を低コストで行う手段であると考えられる。</t>
    <phoneticPr fontId="5"/>
  </si>
  <si>
    <t>会議参加公館数は例年目標の数値に近いものである。</t>
    <phoneticPr fontId="5"/>
  </si>
  <si>
    <t>調査員の活動は各種EPA交渉を行う際に活用されている。また，知的財産担当官会議に参加することにより各担当の能力が向上し，よりよい対応が可能となっている。</t>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</si>
  <si>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2．二国間協議の場等で，知的財産保護に関連する議題を取扱い，問題意識を共有するとともに，協力して対策を講じる旨協議した。
3．在外公館知的財産担当官会議を開催し，日系企業も交えて官民合同の意見交換を行った他，被害状況及びその対応振りに関するベストプラクティスを共有した。</t>
    <rPh sb="117" eb="118">
      <t>トウ</t>
    </rPh>
    <phoneticPr fontId="5"/>
  </si>
  <si>
    <t>個人A</t>
    <rPh sb="0" eb="2">
      <t>コジン</t>
    </rPh>
    <phoneticPr fontId="5"/>
  </si>
  <si>
    <t>個人B</t>
    <rPh sb="0" eb="2">
      <t>コジン</t>
    </rPh>
    <phoneticPr fontId="5"/>
  </si>
  <si>
    <t>-</t>
    <phoneticPr fontId="5"/>
  </si>
  <si>
    <t>知的財産調査員雇用</t>
    <phoneticPr fontId="5"/>
  </si>
  <si>
    <t>知的財産調査員雇用</t>
    <phoneticPr fontId="5"/>
  </si>
  <si>
    <t>－</t>
    <phoneticPr fontId="5"/>
  </si>
  <si>
    <t>－</t>
    <phoneticPr fontId="5"/>
  </si>
  <si>
    <t>-</t>
    <phoneticPr fontId="5"/>
  </si>
  <si>
    <t>出張旅費</t>
    <rPh sb="0" eb="2">
      <t>シュッチョウ</t>
    </rPh>
    <rPh sb="2" eb="4">
      <t>リョヒ</t>
    </rPh>
    <phoneticPr fontId="5"/>
  </si>
  <si>
    <t>－</t>
    <phoneticPr fontId="5"/>
  </si>
  <si>
    <t>-</t>
    <phoneticPr fontId="5"/>
  </si>
  <si>
    <t>出張旅費</t>
    <rPh sb="0" eb="2">
      <t>シュッチョウ</t>
    </rPh>
    <rPh sb="2" eb="4">
      <t>リョヒ</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</si>
  <si>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</si>
  <si>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</si>
  <si>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</si>
  <si>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</si>
  <si>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</si>
  <si>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</si>
  <si>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</si>
  <si>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</si>
  <si>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1,493千円
/　1回</t>
    <rPh sb="5" eb="7">
      <t>センエン</t>
    </rPh>
    <rPh sb="11" eb="12">
      <t>カイ</t>
    </rPh>
    <phoneticPr fontId="5"/>
  </si>
  <si>
    <t>3,646千
/　2回</t>
    <rPh sb="5" eb="6">
      <t>セン</t>
    </rPh>
    <rPh sb="10" eb="11">
      <t>カイ</t>
    </rPh>
    <phoneticPr fontId="5"/>
  </si>
  <si>
    <t>新型コロナウイルスに伴う会議の中止</t>
    <rPh sb="0" eb="2">
      <t>シンガタ</t>
    </rPh>
    <rPh sb="10" eb="11">
      <t>トモナ</t>
    </rPh>
    <rPh sb="12" eb="14">
      <t>カイギ</t>
    </rPh>
    <rPh sb="15" eb="17">
      <t>チュウシ</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</si>
  <si>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</si>
  <si>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t>
    <phoneticPr fontId="5"/>
  </si>
  <si>
    <t>調査員が実施している業務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</si>
</sst>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122840</xdr:colOff>
      <xdr:row>757</xdr:row>
      <xdr:rowOff>43643</xdr:rowOff>
    </xdr:from>
    <xdr:to>
      <xdr:col>46</xdr:col>
      <xdr:colOff>23380</xdr:colOff>
      <xdr:row>758</xdr:row>
      <xdr:rowOff>194621</xdr:rowOff>
    </xdr:to>
    <xdr:sp macro="" textlink="">
      <xdr:nvSpPr>
        <xdr:cNvPr id="2" name="テキスト ボックス 1"/>
        <xdr:cNvSpPr txBox="1"/>
      </xdr:nvSpPr>
      <xdr:spPr>
        <a:xfrm>
          <a:off x="6323615" y="47106668"/>
          <a:ext cx="2900915" cy="370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a:p>
          <a:pPr algn="ctr"/>
          <a:endParaRPr kumimoji="1" lang="en-US" altLang="ja-JP" sz="1050"/>
        </a:p>
      </xdr:txBody>
    </xdr:sp>
    <xdr:clientData/>
  </xdr:twoCellAnchor>
  <xdr:twoCellAnchor>
    <xdr:from>
      <xdr:col>31</xdr:col>
      <xdr:colOff>127323</xdr:colOff>
      <xdr:row>750</xdr:row>
      <xdr:rowOff>134292</xdr:rowOff>
    </xdr:from>
    <xdr:to>
      <xdr:col>46</xdr:col>
      <xdr:colOff>27863</xdr:colOff>
      <xdr:row>752</xdr:row>
      <xdr:rowOff>66449</xdr:rowOff>
    </xdr:to>
    <xdr:sp macro="" textlink="">
      <xdr:nvSpPr>
        <xdr:cNvPr id="3" name="テキスト ボックス 2"/>
        <xdr:cNvSpPr txBox="1"/>
      </xdr:nvSpPr>
      <xdr:spPr>
        <a:xfrm>
          <a:off x="6328098" y="45663792"/>
          <a:ext cx="2900915" cy="370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107879</xdr:colOff>
      <xdr:row>752</xdr:row>
      <xdr:rowOff>205402</xdr:rowOff>
    </xdr:from>
    <xdr:to>
      <xdr:col>43</xdr:col>
      <xdr:colOff>13689</xdr:colOff>
      <xdr:row>754</xdr:row>
      <xdr:rowOff>137561</xdr:rowOff>
    </xdr:to>
    <xdr:sp macro="" textlink="">
      <xdr:nvSpPr>
        <xdr:cNvPr id="4" name="テキスト ボックス 3"/>
        <xdr:cNvSpPr txBox="1"/>
      </xdr:nvSpPr>
      <xdr:spPr>
        <a:xfrm>
          <a:off x="6908729" y="46173052"/>
          <a:ext cx="1706035" cy="37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45126</xdr:colOff>
      <xdr:row>746</xdr:row>
      <xdr:rowOff>77230</xdr:rowOff>
    </xdr:from>
    <xdr:to>
      <xdr:col>42</xdr:col>
      <xdr:colOff>156882</xdr:colOff>
      <xdr:row>748</xdr:row>
      <xdr:rowOff>9389</xdr:rowOff>
    </xdr:to>
    <xdr:sp macro="" textlink="">
      <xdr:nvSpPr>
        <xdr:cNvPr id="5" name="テキスト ボックス 4"/>
        <xdr:cNvSpPr txBox="1"/>
      </xdr:nvSpPr>
      <xdr:spPr>
        <a:xfrm>
          <a:off x="6845976" y="44730430"/>
          <a:ext cx="1711956" cy="37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128715</xdr:colOff>
      <xdr:row>750</xdr:row>
      <xdr:rowOff>210494</xdr:rowOff>
    </xdr:from>
    <xdr:to>
      <xdr:col>21</xdr:col>
      <xdr:colOff>111453</xdr:colOff>
      <xdr:row>754</xdr:row>
      <xdr:rowOff>52401</xdr:rowOff>
    </xdr:to>
    <xdr:sp macro="" textlink="">
      <xdr:nvSpPr>
        <xdr:cNvPr id="6" name="テキスト ボックス 5"/>
        <xdr:cNvSpPr txBox="1"/>
      </xdr:nvSpPr>
      <xdr:spPr>
        <a:xfrm>
          <a:off x="1928940" y="45739994"/>
          <a:ext cx="2383038" cy="718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８百万円</a:t>
          </a:r>
          <a:endParaRPr kumimoji="1" lang="en-US" altLang="ja-JP" sz="1100"/>
        </a:p>
      </xdr:txBody>
    </xdr:sp>
    <xdr:clientData/>
  </xdr:twoCellAnchor>
  <xdr:twoCellAnchor>
    <xdr:from>
      <xdr:col>31</xdr:col>
      <xdr:colOff>86981</xdr:colOff>
      <xdr:row>747</xdr:row>
      <xdr:rowOff>134077</xdr:rowOff>
    </xdr:from>
    <xdr:to>
      <xdr:col>46</xdr:col>
      <xdr:colOff>71598</xdr:colOff>
      <xdr:row>750</xdr:row>
      <xdr:rowOff>194802</xdr:rowOff>
    </xdr:to>
    <xdr:sp macro="" textlink="">
      <xdr:nvSpPr>
        <xdr:cNvPr id="7" name="テキスト ボックス 6"/>
        <xdr:cNvSpPr txBox="1"/>
      </xdr:nvSpPr>
      <xdr:spPr>
        <a:xfrm>
          <a:off x="6287756" y="45006352"/>
          <a:ext cx="2984992" cy="717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７百万円</a:t>
          </a:r>
          <a:endParaRPr kumimoji="1" lang="en-US" altLang="ja-JP" sz="1100"/>
        </a:p>
      </xdr:txBody>
    </xdr:sp>
    <xdr:clientData/>
  </xdr:twoCellAnchor>
  <xdr:twoCellAnchor>
    <xdr:from>
      <xdr:col>31</xdr:col>
      <xdr:colOff>93703</xdr:colOff>
      <xdr:row>754</xdr:row>
      <xdr:rowOff>54651</xdr:rowOff>
    </xdr:from>
    <xdr:to>
      <xdr:col>46</xdr:col>
      <xdr:colOff>61480</xdr:colOff>
      <xdr:row>757</xdr:row>
      <xdr:rowOff>115375</xdr:rowOff>
    </xdr:to>
    <xdr:sp macro="" textlink="">
      <xdr:nvSpPr>
        <xdr:cNvPr id="8" name="テキスト ボックス 7"/>
        <xdr:cNvSpPr txBox="1"/>
      </xdr:nvSpPr>
      <xdr:spPr>
        <a:xfrm>
          <a:off x="6294478" y="46460451"/>
          <a:ext cx="2968152" cy="717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本省職員（１名）</a:t>
          </a:r>
          <a:endParaRPr kumimoji="1" lang="en-US" altLang="ja-JP" sz="1100"/>
        </a:p>
        <a:p>
          <a:pPr algn="ctr"/>
          <a:r>
            <a:rPr kumimoji="1" lang="ja-JP" altLang="en-US" sz="1100"/>
            <a:t>０．４百万円</a:t>
          </a:r>
          <a:endParaRPr kumimoji="1" lang="en-US" altLang="ja-JP" sz="1100"/>
        </a:p>
      </xdr:txBody>
    </xdr:sp>
    <xdr:clientData/>
  </xdr:twoCellAnchor>
  <xdr:twoCellAnchor>
    <xdr:from>
      <xdr:col>26</xdr:col>
      <xdr:colOff>157488</xdr:colOff>
      <xdr:row>749</xdr:row>
      <xdr:rowOff>48308</xdr:rowOff>
    </xdr:from>
    <xdr:to>
      <xdr:col>31</xdr:col>
      <xdr:colOff>86981</xdr:colOff>
      <xdr:row>749</xdr:row>
      <xdr:rowOff>55033</xdr:rowOff>
    </xdr:to>
    <xdr:cxnSp macro="">
      <xdr:nvCxnSpPr>
        <xdr:cNvPr id="9" name="直線矢印コネクタ 8"/>
        <xdr:cNvCxnSpPr>
          <a:endCxn id="7" idx="1"/>
        </xdr:cNvCxnSpPr>
      </xdr:nvCxnSpPr>
      <xdr:spPr>
        <a:xfrm>
          <a:off x="5358138" y="45358733"/>
          <a:ext cx="929618"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164211</xdr:colOff>
      <xdr:row>755</xdr:row>
      <xdr:rowOff>187682</xdr:rowOff>
    </xdr:from>
    <xdr:to>
      <xdr:col>31</xdr:col>
      <xdr:colOff>93705</xdr:colOff>
      <xdr:row>755</xdr:row>
      <xdr:rowOff>194407</xdr:rowOff>
    </xdr:to>
    <xdr:cxnSp macro="">
      <xdr:nvCxnSpPr>
        <xdr:cNvPr id="10" name="直線矢印コネクタ 9"/>
        <xdr:cNvCxnSpPr/>
      </xdr:nvCxnSpPr>
      <xdr:spPr>
        <a:xfrm>
          <a:off x="5364861" y="46812557"/>
          <a:ext cx="929619"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111453</xdr:colOff>
      <xdr:row>752</xdr:row>
      <xdr:rowOff>131443</xdr:rowOff>
    </xdr:from>
    <xdr:to>
      <xdr:col>26</xdr:col>
      <xdr:colOff>157488</xdr:colOff>
      <xdr:row>752</xdr:row>
      <xdr:rowOff>131448</xdr:rowOff>
    </xdr:to>
    <xdr:cxnSp macro="">
      <xdr:nvCxnSpPr>
        <xdr:cNvPr id="11" name="直線コネクタ 10"/>
        <xdr:cNvCxnSpPr>
          <a:stCxn id="6" idx="3"/>
        </xdr:cNvCxnSpPr>
      </xdr:nvCxnSpPr>
      <xdr:spPr>
        <a:xfrm flipV="1">
          <a:off x="4311978" y="46099093"/>
          <a:ext cx="1046160"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170359</xdr:colOff>
      <xdr:row>749</xdr:row>
      <xdr:rowOff>37102</xdr:rowOff>
    </xdr:from>
    <xdr:to>
      <xdr:col>26</xdr:col>
      <xdr:colOff>181565</xdr:colOff>
      <xdr:row>762</xdr:row>
      <xdr:rowOff>139621</xdr:rowOff>
    </xdr:to>
    <xdr:cxnSp macro="">
      <xdr:nvCxnSpPr>
        <xdr:cNvPr id="12" name="直線コネクタ 11"/>
        <xdr:cNvCxnSpPr/>
      </xdr:nvCxnSpPr>
      <xdr:spPr>
        <a:xfrm>
          <a:off x="5371009" y="45347527"/>
          <a:ext cx="11206" cy="29504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118356</xdr:colOff>
      <xdr:row>763</xdr:row>
      <xdr:rowOff>195906</xdr:rowOff>
    </xdr:from>
    <xdr:to>
      <xdr:col>46</xdr:col>
      <xdr:colOff>18896</xdr:colOff>
      <xdr:row>765</xdr:row>
      <xdr:rowOff>128066</xdr:rowOff>
    </xdr:to>
    <xdr:sp macro="" textlink="">
      <xdr:nvSpPr>
        <xdr:cNvPr id="13" name="テキスト ボックス 12"/>
        <xdr:cNvSpPr txBox="1"/>
      </xdr:nvSpPr>
      <xdr:spPr>
        <a:xfrm>
          <a:off x="6319131" y="48573381"/>
          <a:ext cx="2900915" cy="370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a:p>
          <a:pPr algn="ctr"/>
          <a:endParaRPr kumimoji="1" lang="en-US" altLang="ja-JP" sz="1050"/>
        </a:p>
      </xdr:txBody>
    </xdr:sp>
    <xdr:clientData/>
  </xdr:twoCellAnchor>
  <xdr:twoCellAnchor>
    <xdr:from>
      <xdr:col>34</xdr:col>
      <xdr:colOff>103395</xdr:colOff>
      <xdr:row>759</xdr:row>
      <xdr:rowOff>138847</xdr:rowOff>
    </xdr:from>
    <xdr:to>
      <xdr:col>43</xdr:col>
      <xdr:colOff>9205</xdr:colOff>
      <xdr:row>761</xdr:row>
      <xdr:rowOff>71006</xdr:rowOff>
    </xdr:to>
    <xdr:sp macro="" textlink="">
      <xdr:nvSpPr>
        <xdr:cNvPr id="14" name="テキスト ボックス 13"/>
        <xdr:cNvSpPr txBox="1"/>
      </xdr:nvSpPr>
      <xdr:spPr>
        <a:xfrm>
          <a:off x="6904245" y="47640022"/>
          <a:ext cx="1706035" cy="37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89219</xdr:colOff>
      <xdr:row>760</xdr:row>
      <xdr:rowOff>206914</xdr:rowOff>
    </xdr:from>
    <xdr:to>
      <xdr:col>46</xdr:col>
      <xdr:colOff>56996</xdr:colOff>
      <xdr:row>764</xdr:row>
      <xdr:rowOff>48820</xdr:rowOff>
    </xdr:to>
    <xdr:sp macro="" textlink="">
      <xdr:nvSpPr>
        <xdr:cNvPr id="15" name="テキスト ボックス 14"/>
        <xdr:cNvSpPr txBox="1"/>
      </xdr:nvSpPr>
      <xdr:spPr>
        <a:xfrm>
          <a:off x="6289994" y="47927164"/>
          <a:ext cx="2968152" cy="718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在外職員（６名）</a:t>
          </a:r>
          <a:endParaRPr kumimoji="1" lang="en-US" altLang="ja-JP" sz="1100"/>
        </a:p>
        <a:p>
          <a:pPr algn="ctr"/>
          <a:r>
            <a:rPr kumimoji="1" lang="ja-JP" altLang="en-US" sz="1100"/>
            <a:t>０．６百万円</a:t>
          </a:r>
          <a:endParaRPr kumimoji="1" lang="en-US" altLang="ja-JP" sz="1100"/>
        </a:p>
      </xdr:txBody>
    </xdr:sp>
    <xdr:clientData/>
  </xdr:twoCellAnchor>
  <xdr:twoCellAnchor>
    <xdr:from>
      <xdr:col>26</xdr:col>
      <xdr:colOff>193074</xdr:colOff>
      <xdr:row>762</xdr:row>
      <xdr:rowOff>127868</xdr:rowOff>
    </xdr:from>
    <xdr:to>
      <xdr:col>31</xdr:col>
      <xdr:colOff>89219</xdr:colOff>
      <xdr:row>762</xdr:row>
      <xdr:rowOff>128717</xdr:rowOff>
    </xdr:to>
    <xdr:cxnSp macro="">
      <xdr:nvCxnSpPr>
        <xdr:cNvPr id="16" name="直線矢印コネクタ 15"/>
        <xdr:cNvCxnSpPr>
          <a:endCxn id="15" idx="1"/>
        </xdr:cNvCxnSpPr>
      </xdr:nvCxnSpPr>
      <xdr:spPr>
        <a:xfrm flipV="1">
          <a:off x="5393724" y="48286268"/>
          <a:ext cx="896270" cy="8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85</v>
      </c>
      <c r="AT2" s="964"/>
      <c r="AU2" s="964"/>
      <c r="AV2" s="51" t="str">
        <f>IF(AW2="", "", "-")</f>
        <v/>
      </c>
      <c r="AW2" s="909"/>
      <c r="AX2" s="909"/>
    </row>
    <row r="3" spans="1:50" ht="21" customHeight="1" thickBot="1">
      <c r="A3" s="865" t="s">
        <v>429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561</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517</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564</v>
      </c>
      <c r="AF5" s="700"/>
      <c r="AG5" s="700"/>
      <c r="AH5" s="700"/>
      <c r="AI5" s="700"/>
      <c r="AJ5" s="700"/>
      <c r="AK5" s="700"/>
      <c r="AL5" s="700"/>
      <c r="AM5" s="700"/>
      <c r="AN5" s="700"/>
      <c r="AO5" s="700"/>
      <c r="AP5" s="701"/>
      <c r="AQ5" s="702" t="s">
        <v>565</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0" t="s">
        <v>393</v>
      </c>
      <c r="Z7" s="446"/>
      <c r="AA7" s="446"/>
      <c r="AB7" s="446"/>
      <c r="AC7" s="446"/>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8" t="s">
        <v>259</v>
      </c>
      <c r="B8" s="499"/>
      <c r="C8" s="499"/>
      <c r="D8" s="499"/>
      <c r="E8" s="499"/>
      <c r="F8" s="500"/>
      <c r="G8" s="931" t="str">
        <f>入力規則等!A27</f>
        <v>知的財産</v>
      </c>
      <c r="H8" s="721"/>
      <c r="I8" s="721"/>
      <c r="J8" s="721"/>
      <c r="K8" s="721"/>
      <c r="L8" s="721"/>
      <c r="M8" s="721"/>
      <c r="N8" s="721"/>
      <c r="O8" s="721"/>
      <c r="P8" s="721"/>
      <c r="Q8" s="721"/>
      <c r="R8" s="721"/>
      <c r="S8" s="721"/>
      <c r="T8" s="721"/>
      <c r="U8" s="721"/>
      <c r="V8" s="721"/>
      <c r="W8" s="721"/>
      <c r="X8" s="932"/>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755" t="s">
        <v>569</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4" t="s">
        <v>24</v>
      </c>
      <c r="B12" s="975"/>
      <c r="C12" s="975"/>
      <c r="D12" s="975"/>
      <c r="E12" s="975"/>
      <c r="F12" s="976"/>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14</v>
      </c>
      <c r="Q13" s="659"/>
      <c r="R13" s="659"/>
      <c r="S13" s="659"/>
      <c r="T13" s="659"/>
      <c r="U13" s="659"/>
      <c r="V13" s="660"/>
      <c r="W13" s="658">
        <v>14</v>
      </c>
      <c r="X13" s="659"/>
      <c r="Y13" s="659"/>
      <c r="Z13" s="659"/>
      <c r="AA13" s="659"/>
      <c r="AB13" s="659"/>
      <c r="AC13" s="660"/>
      <c r="AD13" s="658">
        <v>13</v>
      </c>
      <c r="AE13" s="659"/>
      <c r="AF13" s="659"/>
      <c r="AG13" s="659"/>
      <c r="AH13" s="659"/>
      <c r="AI13" s="659"/>
      <c r="AJ13" s="660"/>
      <c r="AK13" s="658">
        <v>13</v>
      </c>
      <c r="AL13" s="659"/>
      <c r="AM13" s="659"/>
      <c r="AN13" s="659"/>
      <c r="AO13" s="659"/>
      <c r="AP13" s="659"/>
      <c r="AQ13" s="660"/>
      <c r="AR13" s="917"/>
      <c r="AS13" s="918"/>
      <c r="AT13" s="918"/>
      <c r="AU13" s="918"/>
      <c r="AV13" s="918"/>
      <c r="AW13" s="918"/>
      <c r="AX13" s="919"/>
    </row>
    <row r="14" spans="1:50" ht="21" customHeight="1">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573</v>
      </c>
      <c r="X14" s="659"/>
      <c r="Y14" s="659"/>
      <c r="Z14" s="659"/>
      <c r="AA14" s="659"/>
      <c r="AB14" s="659"/>
      <c r="AC14" s="660"/>
      <c r="AD14" s="658" t="s">
        <v>576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575</v>
      </c>
      <c r="X16" s="659"/>
      <c r="Y16" s="659"/>
      <c r="Z16" s="659"/>
      <c r="AA16" s="659"/>
      <c r="AB16" s="659"/>
      <c r="AC16" s="660"/>
      <c r="AD16" s="658" t="s">
        <v>573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c r="AL17" s="659"/>
      <c r="AM17" s="659"/>
      <c r="AN17" s="659"/>
      <c r="AO17" s="659"/>
      <c r="AP17" s="659"/>
      <c r="AQ17" s="660"/>
      <c r="AR17" s="915"/>
      <c r="AS17" s="915"/>
      <c r="AT17" s="915"/>
      <c r="AU17" s="915"/>
      <c r="AV17" s="915"/>
      <c r="AW17" s="915"/>
      <c r="AX17" s="916"/>
    </row>
    <row r="18" spans="1:50" ht="24.75" customHeight="1">
      <c r="A18" s="615"/>
      <c r="B18" s="616"/>
      <c r="C18" s="616"/>
      <c r="D18" s="616"/>
      <c r="E18" s="616"/>
      <c r="F18" s="617"/>
      <c r="G18" s="728"/>
      <c r="H18" s="729"/>
      <c r="I18" s="717" t="s">
        <v>20</v>
      </c>
      <c r="J18" s="718"/>
      <c r="K18" s="718"/>
      <c r="L18" s="718"/>
      <c r="M18" s="718"/>
      <c r="N18" s="718"/>
      <c r="O18" s="719"/>
      <c r="P18" s="876">
        <f>SUM(P13:V17)</f>
        <v>14</v>
      </c>
      <c r="Q18" s="877"/>
      <c r="R18" s="877"/>
      <c r="S18" s="877"/>
      <c r="T18" s="877"/>
      <c r="U18" s="877"/>
      <c r="V18" s="878"/>
      <c r="W18" s="876">
        <f>SUM(W13:AC17)</f>
        <v>14</v>
      </c>
      <c r="X18" s="877"/>
      <c r="Y18" s="877"/>
      <c r="Z18" s="877"/>
      <c r="AA18" s="877"/>
      <c r="AB18" s="877"/>
      <c r="AC18" s="878"/>
      <c r="AD18" s="876">
        <f>SUM(AD13:AJ17)</f>
        <v>13</v>
      </c>
      <c r="AE18" s="877"/>
      <c r="AF18" s="877"/>
      <c r="AG18" s="877"/>
      <c r="AH18" s="877"/>
      <c r="AI18" s="877"/>
      <c r="AJ18" s="878"/>
      <c r="AK18" s="876">
        <f>SUM(AK13:AQ17)</f>
        <v>13</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9</v>
      </c>
      <c r="H19" s="875"/>
      <c r="I19" s="875"/>
      <c r="J19" s="875"/>
      <c r="K19" s="875"/>
      <c r="L19" s="875"/>
      <c r="M19" s="875"/>
      <c r="N19" s="875"/>
      <c r="O19" s="875"/>
      <c r="P19" s="658">
        <v>10</v>
      </c>
      <c r="Q19" s="659"/>
      <c r="R19" s="659"/>
      <c r="S19" s="659"/>
      <c r="T19" s="659"/>
      <c r="U19" s="659"/>
      <c r="V19" s="660"/>
      <c r="W19" s="658">
        <v>10</v>
      </c>
      <c r="X19" s="659"/>
      <c r="Y19" s="659"/>
      <c r="Z19" s="659"/>
      <c r="AA19" s="659"/>
      <c r="AB19" s="659"/>
      <c r="AC19" s="660"/>
      <c r="AD19" s="658">
        <v>8</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4" t="s">
        <v>10</v>
      </c>
      <c r="H20" s="875"/>
      <c r="I20" s="875"/>
      <c r="J20" s="875"/>
      <c r="K20" s="875"/>
      <c r="L20" s="875"/>
      <c r="M20" s="875"/>
      <c r="N20" s="875"/>
      <c r="O20" s="875"/>
      <c r="P20" s="316">
        <f>IF(P18=0, "-", SUM(P19)/P18)</f>
        <v>0.7142857142857143</v>
      </c>
      <c r="Q20" s="316"/>
      <c r="R20" s="316"/>
      <c r="S20" s="316"/>
      <c r="T20" s="316"/>
      <c r="U20" s="316"/>
      <c r="V20" s="316"/>
      <c r="W20" s="316">
        <f t="shared" ref="W20" si="0">IF(W18=0, "-", SUM(W19)/W18)</f>
        <v>0.7142857142857143</v>
      </c>
      <c r="X20" s="316"/>
      <c r="Y20" s="316"/>
      <c r="Z20" s="316"/>
      <c r="AA20" s="316"/>
      <c r="AB20" s="316"/>
      <c r="AC20" s="316"/>
      <c r="AD20" s="316">
        <f t="shared" ref="AD20" si="1">IF(AD18=0, "-", SUM(AD19)/AD18)</f>
        <v>0.61538461538461542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77"/>
      <c r="G21" s="314" t="s">
        <v>357</v>
      </c>
      <c r="H21" s="315"/>
      <c r="I21" s="315"/>
      <c r="J21" s="315"/>
      <c r="K21" s="315"/>
      <c r="L21" s="315"/>
      <c r="M21" s="315"/>
      <c r="N21" s="315"/>
      <c r="O21" s="315"/>
      <c r="P21" s="316">
        <f>IF(P19=0, "-", SUM(P19)/SUM(P13,P14))</f>
        <v>0.7142857142857143</v>
      </c>
      <c r="Q21" s="316"/>
      <c r="R21" s="316"/>
      <c r="S21" s="316"/>
      <c r="T21" s="316"/>
      <c r="U21" s="316"/>
      <c r="V21" s="316"/>
      <c r="W21" s="316">
        <f t="shared" ref="W21" si="2">IF(W19=0, "-", SUM(W19)/SUM(W13,W14))</f>
        <v>0.7142857142857143</v>
      </c>
      <c r="X21" s="316"/>
      <c r="Y21" s="316"/>
      <c r="Z21" s="316"/>
      <c r="AA21" s="316"/>
      <c r="AB21" s="316"/>
      <c r="AC21" s="316"/>
      <c r="AD21" s="316">
        <f t="shared" ref="AD21" si="3">IF(AD19=0, "-", SUM(AD19)/SUM(AD13,AD14))</f>
        <v>0.61538461538461542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4" t="s">
        <v>432</v>
      </c>
      <c r="B22" s="945"/>
      <c r="C22" s="945"/>
      <c r="D22" s="945"/>
      <c r="E22" s="945"/>
      <c r="F22" s="946"/>
      <c r="G22" s="982" t="s">
        <v>336</v>
      </c>
      <c r="H22" s="220"/>
      <c r="I22" s="220"/>
      <c r="J22" s="220"/>
      <c r="K22" s="220"/>
      <c r="L22" s="220"/>
      <c r="M22" s="220"/>
      <c r="N22" s="220"/>
      <c r="O22" s="221"/>
      <c r="P22" s="933" t="s">
        <v>433</v>
      </c>
      <c r="Q22" s="220"/>
      <c r="R22" s="220"/>
      <c r="S22" s="220"/>
      <c r="T22" s="220"/>
      <c r="U22" s="220"/>
      <c r="V22" s="221"/>
      <c r="W22" s="933" t="s">
        <v>434</v>
      </c>
      <c r="X22" s="220"/>
      <c r="Y22" s="220"/>
      <c r="Z22" s="220"/>
      <c r="AA22" s="220"/>
      <c r="AB22" s="220"/>
      <c r="AC22" s="221"/>
      <c r="AD22" s="933" t="s">
        <v>335</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c r="A23" s="947"/>
      <c r="B23" s="948"/>
      <c r="C23" s="948"/>
      <c r="D23" s="948"/>
      <c r="E23" s="948"/>
      <c r="F23" s="949"/>
      <c r="G23" s="983" t="s">
        <v>577</v>
      </c>
      <c r="H23" s="984"/>
      <c r="I23" s="984"/>
      <c r="J23" s="984"/>
      <c r="K23" s="984"/>
      <c r="L23" s="984"/>
      <c r="M23" s="984"/>
      <c r="N23" s="984"/>
      <c r="O23" s="985"/>
      <c r="P23" s="917">
        <v>10</v>
      </c>
      <c r="Q23" s="918"/>
      <c r="R23" s="918"/>
      <c r="S23" s="918"/>
      <c r="T23" s="918"/>
      <c r="U23" s="918"/>
      <c r="V23" s="934"/>
      <c r="W23" s="917"/>
      <c r="X23" s="918"/>
      <c r="Y23" s="918"/>
      <c r="Z23" s="918"/>
      <c r="AA23" s="918"/>
      <c r="AB23" s="918"/>
      <c r="AC23" s="934"/>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c r="A24" s="947"/>
      <c r="B24" s="948"/>
      <c r="C24" s="948"/>
      <c r="D24" s="948"/>
      <c r="E24" s="948"/>
      <c r="F24" s="949"/>
      <c r="G24" s="935" t="s">
        <v>578</v>
      </c>
      <c r="H24" s="936"/>
      <c r="I24" s="936"/>
      <c r="J24" s="936"/>
      <c r="K24" s="936"/>
      <c r="L24" s="936"/>
      <c r="M24" s="936"/>
      <c r="N24" s="936"/>
      <c r="O24" s="937"/>
      <c r="P24" s="658">
        <v>3</v>
      </c>
      <c r="Q24" s="659"/>
      <c r="R24" s="659"/>
      <c r="S24" s="659"/>
      <c r="T24" s="659"/>
      <c r="U24" s="659"/>
      <c r="V24" s="660"/>
      <c r="W24" s="658"/>
      <c r="X24" s="659"/>
      <c r="Y24" s="659"/>
      <c r="Z24" s="659"/>
      <c r="AA24" s="659"/>
      <c r="AB24" s="659"/>
      <c r="AC24" s="660"/>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c r="A25" s="947"/>
      <c r="B25" s="948"/>
      <c r="C25" s="948"/>
      <c r="D25" s="948"/>
      <c r="E25" s="948"/>
      <c r="F25" s="949"/>
      <c r="G25" s="935"/>
      <c r="H25" s="936"/>
      <c r="I25" s="936"/>
      <c r="J25" s="936"/>
      <c r="K25" s="936"/>
      <c r="L25" s="936"/>
      <c r="M25" s="936"/>
      <c r="N25" s="936"/>
      <c r="O25" s="937"/>
      <c r="P25" s="658"/>
      <c r="Q25" s="659"/>
      <c r="R25" s="659"/>
      <c r="S25" s="659"/>
      <c r="T25" s="659"/>
      <c r="U25" s="659"/>
      <c r="V25" s="660"/>
      <c r="W25" s="658"/>
      <c r="X25" s="659"/>
      <c r="Y25" s="659"/>
      <c r="Z25" s="659"/>
      <c r="AA25" s="659"/>
      <c r="AB25" s="659"/>
      <c r="AC25" s="660"/>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c r="A26" s="947"/>
      <c r="B26" s="948"/>
      <c r="C26" s="948"/>
      <c r="D26" s="948"/>
      <c r="E26" s="948"/>
      <c r="F26" s="949"/>
      <c r="G26" s="935"/>
      <c r="H26" s="936"/>
      <c r="I26" s="936"/>
      <c r="J26" s="936"/>
      <c r="K26" s="936"/>
      <c r="L26" s="936"/>
      <c r="M26" s="936"/>
      <c r="N26" s="936"/>
      <c r="O26" s="937"/>
      <c r="P26" s="658"/>
      <c r="Q26" s="659"/>
      <c r="R26" s="659"/>
      <c r="S26" s="659"/>
      <c r="T26" s="659"/>
      <c r="U26" s="659"/>
      <c r="V26" s="660"/>
      <c r="W26" s="658"/>
      <c r="X26" s="659"/>
      <c r="Y26" s="659"/>
      <c r="Z26" s="659"/>
      <c r="AA26" s="659"/>
      <c r="AB26" s="659"/>
      <c r="AC26" s="660"/>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c r="A27" s="947"/>
      <c r="B27" s="948"/>
      <c r="C27" s="948"/>
      <c r="D27" s="948"/>
      <c r="E27" s="948"/>
      <c r="F27" s="949"/>
      <c r="G27" s="935"/>
      <c r="H27" s="936"/>
      <c r="I27" s="936"/>
      <c r="J27" s="936"/>
      <c r="K27" s="936"/>
      <c r="L27" s="936"/>
      <c r="M27" s="936"/>
      <c r="N27" s="936"/>
      <c r="O27" s="937"/>
      <c r="P27" s="658"/>
      <c r="Q27" s="659"/>
      <c r="R27" s="659"/>
      <c r="S27" s="659"/>
      <c r="T27" s="659"/>
      <c r="U27" s="659"/>
      <c r="V27" s="660"/>
      <c r="W27" s="658"/>
      <c r="X27" s="659"/>
      <c r="Y27" s="659"/>
      <c r="Z27" s="659"/>
      <c r="AA27" s="659"/>
      <c r="AB27" s="659"/>
      <c r="AC27" s="660"/>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c r="A28" s="947"/>
      <c r="B28" s="948"/>
      <c r="C28" s="948"/>
      <c r="D28" s="948"/>
      <c r="E28" s="948"/>
      <c r="F28" s="949"/>
      <c r="G28" s="938" t="s">
        <v>340</v>
      </c>
      <c r="H28" s="939"/>
      <c r="I28" s="939"/>
      <c r="J28" s="939"/>
      <c r="K28" s="939"/>
      <c r="L28" s="939"/>
      <c r="M28" s="939"/>
      <c r="N28" s="939"/>
      <c r="O28" s="940"/>
      <c r="P28" s="876">
        <f>P29-SUM(P23:P27)</f>
        <v>0</v>
      </c>
      <c r="Q28" s="877"/>
      <c r="R28" s="877"/>
      <c r="S28" s="877"/>
      <c r="T28" s="877"/>
      <c r="U28" s="877"/>
      <c r="V28" s="878"/>
      <c r="W28" s="876">
        <f>W29-SUM(W23:W27)</f>
        <v>0</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41" t="s">
        <v>337</v>
      </c>
      <c r="H29" s="942"/>
      <c r="I29" s="942"/>
      <c r="J29" s="942"/>
      <c r="K29" s="942"/>
      <c r="L29" s="942"/>
      <c r="M29" s="942"/>
      <c r="N29" s="942"/>
      <c r="O29" s="943"/>
      <c r="P29" s="658">
        <f>AK13</f>
        <v>13</v>
      </c>
      <c r="Q29" s="659"/>
      <c r="R29" s="659"/>
      <c r="S29" s="659"/>
      <c r="T29" s="659"/>
      <c r="U29" s="659"/>
      <c r="V29" s="660"/>
      <c r="W29" s="965">
        <f>AR13</f>
        <v>0</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859" t="s">
        <v>352</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396</v>
      </c>
      <c r="AF30" s="857"/>
      <c r="AG30" s="857"/>
      <c r="AH30" s="858"/>
      <c r="AI30" s="856" t="s">
        <v>418</v>
      </c>
      <c r="AJ30" s="857"/>
      <c r="AK30" s="857"/>
      <c r="AL30" s="858"/>
      <c r="AM30" s="913" t="s">
        <v>423</v>
      </c>
      <c r="AN30" s="913"/>
      <c r="AO30" s="913"/>
      <c r="AP30" s="856"/>
      <c r="AQ30" s="768" t="s">
        <v>235</v>
      </c>
      <c r="AR30" s="769"/>
      <c r="AS30" s="769"/>
      <c r="AT30" s="770"/>
      <c r="AU30" s="775" t="s">
        <v>134</v>
      </c>
      <c r="AV30" s="775"/>
      <c r="AW30" s="775"/>
      <c r="AX30" s="91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662</v>
      </c>
      <c r="AV31" s="198"/>
      <c r="AW31" s="398" t="s">
        <v>181</v>
      </c>
      <c r="AX31" s="399"/>
    </row>
    <row r="32" spans="1:50" ht="23.25" customHeight="1">
      <c r="A32" s="403"/>
      <c r="B32" s="401"/>
      <c r="C32" s="401"/>
      <c r="D32" s="401"/>
      <c r="E32" s="401"/>
      <c r="F32" s="402"/>
      <c r="G32" s="564" t="s">
        <v>579</v>
      </c>
      <c r="H32" s="565"/>
      <c r="I32" s="565"/>
      <c r="J32" s="565"/>
      <c r="K32" s="565"/>
      <c r="L32" s="565"/>
      <c r="M32" s="565"/>
      <c r="N32" s="565"/>
      <c r="O32" s="566"/>
      <c r="P32" s="104" t="s">
        <v>666</v>
      </c>
      <c r="Q32" s="104"/>
      <c r="R32" s="104"/>
      <c r="S32" s="104"/>
      <c r="T32" s="104"/>
      <c r="U32" s="104"/>
      <c r="V32" s="104"/>
      <c r="W32" s="104"/>
      <c r="X32" s="105"/>
      <c r="Y32" s="474" t="s">
        <v>12</v>
      </c>
      <c r="Z32" s="534"/>
      <c r="AA32" s="535"/>
      <c r="AB32" s="464" t="s">
        <v>580</v>
      </c>
      <c r="AC32" s="464"/>
      <c r="AD32" s="464"/>
      <c r="AE32" s="216">
        <v>14</v>
      </c>
      <c r="AF32" s="217"/>
      <c r="AG32" s="217"/>
      <c r="AH32" s="217"/>
      <c r="AI32" s="216">
        <v>16</v>
      </c>
      <c r="AJ32" s="217"/>
      <c r="AK32" s="217"/>
      <c r="AL32" s="217"/>
      <c r="AM32" s="216">
        <v>6</v>
      </c>
      <c r="AN32" s="217"/>
      <c r="AO32" s="217"/>
      <c r="AP32" s="217"/>
      <c r="AQ32" s="340" t="s">
        <v>581</v>
      </c>
      <c r="AR32" s="206"/>
      <c r="AS32" s="206"/>
      <c r="AT32" s="341"/>
      <c r="AU32" s="217" t="s">
        <v>573</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16</v>
      </c>
      <c r="AF33" s="217"/>
      <c r="AG33" s="217"/>
      <c r="AH33" s="217"/>
      <c r="AI33" s="216">
        <v>16</v>
      </c>
      <c r="AJ33" s="217"/>
      <c r="AK33" s="217"/>
      <c r="AL33" s="217"/>
      <c r="AM33" s="216">
        <v>16</v>
      </c>
      <c r="AN33" s="217"/>
      <c r="AO33" s="217"/>
      <c r="AP33" s="217"/>
      <c r="AQ33" s="340">
        <v>16</v>
      </c>
      <c r="AR33" s="206"/>
      <c r="AS33" s="206"/>
      <c r="AT33" s="341"/>
      <c r="AU33" s="217" t="s">
        <v>582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87.5</v>
      </c>
      <c r="AF34" s="217"/>
      <c r="AG34" s="217"/>
      <c r="AH34" s="217"/>
      <c r="AI34" s="216">
        <v>100</v>
      </c>
      <c r="AJ34" s="217"/>
      <c r="AK34" s="217"/>
      <c r="AL34" s="217"/>
      <c r="AM34" s="216">
        <v>37.5</v>
      </c>
      <c r="AN34" s="217"/>
      <c r="AO34" s="217"/>
      <c r="AP34" s="217"/>
      <c r="AQ34" s="340" t="s">
        <v>573</v>
      </c>
      <c r="AR34" s="206"/>
      <c r="AS34" s="206"/>
      <c r="AT34" s="341"/>
      <c r="AU34" s="217" t="s">
        <v>583</v>
      </c>
      <c r="AV34" s="217"/>
      <c r="AW34" s="217"/>
      <c r="AX34" s="219"/>
    </row>
    <row r="35" spans="1:50" ht="23.25" customHeight="1">
      <c r="A35" s="224" t="s">
        <v>384</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352</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08"/>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352</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08"/>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2" t="s">
        <v>134</v>
      </c>
      <c r="AV51" s="922"/>
      <c r="AW51" s="922"/>
      <c r="AX51" s="923"/>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2" t="s">
        <v>134</v>
      </c>
      <c r="AV58" s="922"/>
      <c r="AW58" s="922"/>
      <c r="AX58" s="923"/>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69.75" hidden="1" customHeight="1">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78"/>
    </row>
    <row r="80" spans="1:50" ht="18.75" hidden="1" customHeight="1">
      <c r="A80" s="862"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3"/>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c r="A83" s="863"/>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c r="A84" s="863"/>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v>2</v>
      </c>
      <c r="AF101" s="217"/>
      <c r="AG101" s="217"/>
      <c r="AH101" s="218"/>
      <c r="AI101" s="216">
        <v>2</v>
      </c>
      <c r="AJ101" s="217"/>
      <c r="AK101" s="217"/>
      <c r="AL101" s="218"/>
      <c r="AM101" s="216">
        <v>1</v>
      </c>
      <c r="AN101" s="217"/>
      <c r="AO101" s="217"/>
      <c r="AP101" s="218"/>
      <c r="AQ101" s="216" t="s">
        <v>573</v>
      </c>
      <c r="AR101" s="217"/>
      <c r="AS101" s="217"/>
      <c r="AT101" s="218"/>
      <c r="AU101" s="216" t="s">
        <v>573</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v>2</v>
      </c>
      <c r="AF102" s="421"/>
      <c r="AG102" s="421"/>
      <c r="AH102" s="421"/>
      <c r="AI102" s="421">
        <v>2</v>
      </c>
      <c r="AJ102" s="421"/>
      <c r="AK102" s="421"/>
      <c r="AL102" s="421"/>
      <c r="AM102" s="421">
        <v>2</v>
      </c>
      <c r="AN102" s="421"/>
      <c r="AO102" s="421"/>
      <c r="AP102" s="421"/>
      <c r="AQ102" s="271">
        <v>2</v>
      </c>
      <c r="AR102" s="272"/>
      <c r="AS102" s="272"/>
      <c r="AT102" s="317"/>
      <c r="AU102" s="271" t="s">
        <v>587</v>
      </c>
      <c r="AV102" s="272"/>
      <c r="AW102" s="272"/>
      <c r="AX102" s="317"/>
    </row>
    <row r="103" spans="1:60" ht="31.5" hidden="1" customHeight="1">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v>2044</v>
      </c>
      <c r="AF116" s="421"/>
      <c r="AG116" s="421"/>
      <c r="AH116" s="421"/>
      <c r="AI116" s="421">
        <v>2005</v>
      </c>
      <c r="AJ116" s="421"/>
      <c r="AK116" s="421"/>
      <c r="AL116" s="421"/>
      <c r="AM116" s="421">
        <v>1493</v>
      </c>
      <c r="AN116" s="421"/>
      <c r="AO116" s="421"/>
      <c r="AP116" s="421"/>
      <c r="AQ116" s="216">
        <v>1823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91" t="s">
        <v>591</v>
      </c>
      <c r="AF117" s="554"/>
      <c r="AG117" s="554"/>
      <c r="AH117" s="554"/>
      <c r="AI117" s="591" t="s">
        <v>592</v>
      </c>
      <c r="AJ117" s="554"/>
      <c r="AK117" s="554"/>
      <c r="AL117" s="554"/>
      <c r="AM117" s="591" t="s">
        <v>663</v>
      </c>
      <c r="AN117" s="554"/>
      <c r="AO117" s="554"/>
      <c r="AP117" s="554"/>
      <c r="AQ117" s="591" t="s">
        <v>664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hidden="1" customHeight="1">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8"/>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411</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573</v>
      </c>
      <c r="AV133" s="199"/>
      <c r="AW133" s="132" t="s">
        <v>181</v>
      </c>
      <c r="AX133" s="194"/>
    </row>
    <row r="134" spans="1:50" ht="39.75" customHeight="1">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596</v>
      </c>
      <c r="AC134" s="204"/>
      <c r="AD134" s="204"/>
      <c r="AE134" s="205">
        <v>236</v>
      </c>
      <c r="AF134" s="206"/>
      <c r="AG134" s="206"/>
      <c r="AH134" s="206"/>
      <c r="AI134" s="205">
        <v>311</v>
      </c>
      <c r="AJ134" s="206"/>
      <c r="AK134" s="206"/>
      <c r="AL134" s="206"/>
      <c r="AM134" s="205" t="s">
        <v>667</v>
      </c>
      <c r="AN134" s="206"/>
      <c r="AO134" s="206"/>
      <c r="AP134" s="206"/>
      <c r="AQ134" s="205" t="s">
        <v>573</v>
      </c>
      <c r="AR134" s="206"/>
      <c r="AS134" s="206"/>
      <c r="AT134" s="206"/>
      <c r="AU134" s="205" t="s">
        <v>573</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597</v>
      </c>
      <c r="AC135" s="212"/>
      <c r="AD135" s="212"/>
      <c r="AE135" s="205" t="s">
        <v>573</v>
      </c>
      <c r="AF135" s="206"/>
      <c r="AG135" s="206"/>
      <c r="AH135" s="206"/>
      <c r="AI135" s="205" t="s">
        <v>573</v>
      </c>
      <c r="AJ135" s="206"/>
      <c r="AK135" s="206"/>
      <c r="AL135" s="206"/>
      <c r="AM135" s="205" t="s">
        <v>571</v>
      </c>
      <c r="AN135" s="206"/>
      <c r="AO135" s="206"/>
      <c r="AP135" s="206"/>
      <c r="AQ135" s="205" t="s">
        <v>573</v>
      </c>
      <c r="AR135" s="206"/>
      <c r="AS135" s="206"/>
      <c r="AT135" s="206"/>
      <c r="AU135" s="205" t="s">
        <v>573</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3.75" customHeight="1">
      <c r="A154" s="188"/>
      <c r="B154" s="185"/>
      <c r="C154" s="179"/>
      <c r="D154" s="185"/>
      <c r="E154" s="179"/>
      <c r="F154" s="180"/>
      <c r="G154" s="103" t="s">
        <v>598</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584</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6.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60.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2"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426</v>
      </c>
      <c r="D430" s="929"/>
      <c r="E430" s="173" t="s">
        <v>404</v>
      </c>
      <c r="F430" s="896"/>
      <c r="G430" s="897" t="s">
        <v>255</v>
      </c>
      <c r="H430" s="122"/>
      <c r="I430" s="122"/>
      <c r="J430" s="898" t="s">
        <v>601</v>
      </c>
      <c r="K430" s="899"/>
      <c r="L430" s="899"/>
      <c r="M430" s="899"/>
      <c r="N430" s="899"/>
      <c r="O430" s="899"/>
      <c r="P430" s="899"/>
      <c r="Q430" s="899"/>
      <c r="R430" s="899"/>
      <c r="S430" s="899"/>
      <c r="T430" s="900"/>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603</v>
      </c>
      <c r="AF432" s="199"/>
      <c r="AG432" s="132" t="s">
        <v>236</v>
      </c>
      <c r="AH432" s="133"/>
      <c r="AI432" s="155"/>
      <c r="AJ432" s="155"/>
      <c r="AK432" s="155"/>
      <c r="AL432" s="153"/>
      <c r="AM432" s="155"/>
      <c r="AN432" s="155"/>
      <c r="AO432" s="155"/>
      <c r="AP432" s="153"/>
      <c r="AQ432" s="590" t="s">
        <v>602</v>
      </c>
      <c r="AR432" s="199"/>
      <c r="AS432" s="132" t="s">
        <v>236</v>
      </c>
      <c r="AT432" s="133"/>
      <c r="AU432" s="199" t="s">
        <v>602</v>
      </c>
      <c r="AV432" s="199"/>
      <c r="AW432" s="132" t="s">
        <v>181</v>
      </c>
      <c r="AX432" s="194"/>
    </row>
    <row r="433" spans="1:50" ht="23.25" customHeight="1">
      <c r="A433" s="188"/>
      <c r="B433" s="185"/>
      <c r="C433" s="179"/>
      <c r="D433" s="185"/>
      <c r="E433" s="342"/>
      <c r="F433" s="343"/>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602</v>
      </c>
      <c r="AC433" s="212"/>
      <c r="AD433" s="212"/>
      <c r="AE433" s="340" t="s">
        <v>602</v>
      </c>
      <c r="AF433" s="206"/>
      <c r="AG433" s="206"/>
      <c r="AH433" s="206"/>
      <c r="AI433" s="340" t="s">
        <v>602</v>
      </c>
      <c r="AJ433" s="206"/>
      <c r="AK433" s="206"/>
      <c r="AL433" s="206"/>
      <c r="AM433" s="340" t="s">
        <v>602</v>
      </c>
      <c r="AN433" s="206"/>
      <c r="AO433" s="206"/>
      <c r="AP433" s="341"/>
      <c r="AQ433" s="340" t="s">
        <v>608</v>
      </c>
      <c r="AR433" s="206"/>
      <c r="AS433" s="206"/>
      <c r="AT433" s="341"/>
      <c r="AU433" s="206" t="s">
        <v>602</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602</v>
      </c>
      <c r="AC434" s="204"/>
      <c r="AD434" s="204"/>
      <c r="AE434" s="340" t="s">
        <v>602</v>
      </c>
      <c r="AF434" s="206"/>
      <c r="AG434" s="206"/>
      <c r="AH434" s="341"/>
      <c r="AI434" s="340" t="s">
        <v>605</v>
      </c>
      <c r="AJ434" s="206"/>
      <c r="AK434" s="206"/>
      <c r="AL434" s="206"/>
      <c r="AM434" s="340" t="s">
        <v>607</v>
      </c>
      <c r="AN434" s="206"/>
      <c r="AO434" s="206"/>
      <c r="AP434" s="341"/>
      <c r="AQ434" s="340" t="s">
        <v>609</v>
      </c>
      <c r="AR434" s="206"/>
      <c r="AS434" s="206"/>
      <c r="AT434" s="341"/>
      <c r="AU434" s="206" t="s">
        <v>602</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604</v>
      </c>
      <c r="AF435" s="206"/>
      <c r="AG435" s="206"/>
      <c r="AH435" s="341"/>
      <c r="AI435" s="340" t="s">
        <v>606</v>
      </c>
      <c r="AJ435" s="206"/>
      <c r="AK435" s="206"/>
      <c r="AL435" s="206"/>
      <c r="AM435" s="340" t="s">
        <v>602</v>
      </c>
      <c r="AN435" s="206"/>
      <c r="AO435" s="206"/>
      <c r="AP435" s="341"/>
      <c r="AQ435" s="340" t="s">
        <v>602</v>
      </c>
      <c r="AR435" s="206"/>
      <c r="AS435" s="206"/>
      <c r="AT435" s="341"/>
      <c r="AU435" s="206" t="s">
        <v>602</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608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897" t="s">
        <v>255</v>
      </c>
      <c r="H484" s="122"/>
      <c r="I484" s="12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897" t="s">
        <v>255</v>
      </c>
      <c r="H538" s="122"/>
      <c r="I538" s="12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897" t="s">
        <v>255</v>
      </c>
      <c r="H592" s="122"/>
      <c r="I592" s="12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897" t="s">
        <v>255</v>
      </c>
      <c r="H646" s="122"/>
      <c r="I646" s="12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6.5" customHeight="1">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566</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566</v>
      </c>
      <c r="AE703" s="327"/>
      <c r="AF703" s="327"/>
      <c r="AG703" s="100" t="s">
        <v>631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2"/>
      <c r="B704" s="87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6" t="s">
        <v>632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566</v>
      </c>
      <c r="AE705" s="716"/>
      <c r="AF705" s="716"/>
      <c r="AG705" s="124" t="s">
        <v>633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617</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566</v>
      </c>
      <c r="AE708" s="606"/>
      <c r="AF708" s="606"/>
      <c r="AG708" s="743" t="s">
        <v>634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635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566</v>
      </c>
      <c r="AE711" s="327"/>
      <c r="AF711" s="327"/>
      <c r="AG711" s="100" t="s">
        <v>636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566</v>
      </c>
      <c r="AE712" s="784"/>
      <c r="AF712" s="784"/>
      <c r="AG712" s="811" t="s">
        <v>665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79" t="s">
        <v>350</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618</v>
      </c>
      <c r="AE713" s="327"/>
      <c r="AF713" s="664"/>
      <c r="AG713" s="100" t="s">
        <v>619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637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566</v>
      </c>
      <c r="AE715" s="606"/>
      <c r="AF715" s="657"/>
      <c r="AG715" s="743" t="s">
        <v>638</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100" t="s">
        <v>639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640</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641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618</v>
      </c>
      <c r="AE719" s="606"/>
      <c r="AF719" s="606"/>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6" t="s">
        <v>407</v>
      </c>
      <c r="B737" s="209"/>
      <c r="C737" s="209"/>
      <c r="D737" s="210"/>
      <c r="E737" s="987" t="s">
        <v>621</v>
      </c>
      <c r="F737" s="987"/>
      <c r="G737" s="987"/>
      <c r="H737" s="987"/>
      <c r="I737" s="987"/>
      <c r="J737" s="987"/>
      <c r="K737" s="987"/>
      <c r="L737" s="987"/>
      <c r="M737" s="987"/>
      <c r="N737" s="365" t="s">
        <v>402</v>
      </c>
      <c r="O737" s="365"/>
      <c r="P737" s="365"/>
      <c r="Q737" s="365"/>
      <c r="R737" s="987" t="s">
        <v>622</v>
      </c>
      <c r="S737" s="987"/>
      <c r="T737" s="987"/>
      <c r="U737" s="987"/>
      <c r="V737" s="987"/>
      <c r="W737" s="987"/>
      <c r="X737" s="987"/>
      <c r="Y737" s="987"/>
      <c r="Z737" s="987"/>
      <c r="AA737" s="365" t="s">
        <v>401</v>
      </c>
      <c r="AB737" s="365"/>
      <c r="AC737" s="365"/>
      <c r="AD737" s="365"/>
      <c r="AE737" s="987" t="s">
        <v>623</v>
      </c>
      <c r="AF737" s="987"/>
      <c r="AG737" s="987"/>
      <c r="AH737" s="987"/>
      <c r="AI737" s="987"/>
      <c r="AJ737" s="987"/>
      <c r="AK737" s="987"/>
      <c r="AL737" s="987"/>
      <c r="AM737" s="987"/>
      <c r="AN737" s="365" t="s">
        <v>400</v>
      </c>
      <c r="AO737" s="365"/>
      <c r="AP737" s="365"/>
      <c r="AQ737" s="365"/>
      <c r="AR737" s="993" t="s">
        <v>624</v>
      </c>
      <c r="AS737" s="994"/>
      <c r="AT737" s="994"/>
      <c r="AU737" s="994"/>
      <c r="AV737" s="994"/>
      <c r="AW737" s="994"/>
      <c r="AX737" s="995"/>
      <c r="AY737" s="88"/>
      <c r="AZ737" s="88"/>
    </row>
    <row r="738" spans="1:52" ht="24.75" customHeight="1">
      <c r="A738" s="986" t="s">
        <v>399</v>
      </c>
      <c r="B738" s="209"/>
      <c r="C738" s="209"/>
      <c r="D738" s="210"/>
      <c r="E738" s="987" t="s">
        <v>625</v>
      </c>
      <c r="F738" s="987"/>
      <c r="G738" s="987"/>
      <c r="H738" s="987"/>
      <c r="I738" s="987"/>
      <c r="J738" s="987"/>
      <c r="K738" s="987"/>
      <c r="L738" s="987"/>
      <c r="M738" s="987"/>
      <c r="N738" s="365" t="s">
        <v>398</v>
      </c>
      <c r="O738" s="365"/>
      <c r="P738" s="365"/>
      <c r="Q738" s="365"/>
      <c r="R738" s="987" t="s">
        <v>626</v>
      </c>
      <c r="S738" s="987"/>
      <c r="T738" s="987"/>
      <c r="U738" s="987"/>
      <c r="V738" s="987"/>
      <c r="W738" s="987"/>
      <c r="X738" s="987"/>
      <c r="Y738" s="987"/>
      <c r="Z738" s="987"/>
      <c r="AA738" s="365" t="s">
        <v>397</v>
      </c>
      <c r="AB738" s="365"/>
      <c r="AC738" s="365"/>
      <c r="AD738" s="365"/>
      <c r="AE738" s="987" t="s">
        <v>627</v>
      </c>
      <c r="AF738" s="987"/>
      <c r="AG738" s="987"/>
      <c r="AH738" s="987"/>
      <c r="AI738" s="987"/>
      <c r="AJ738" s="987"/>
      <c r="AK738" s="987"/>
      <c r="AL738" s="987"/>
      <c r="AM738" s="987"/>
      <c r="AN738" s="365" t="s">
        <v>396</v>
      </c>
      <c r="AO738" s="365"/>
      <c r="AP738" s="365"/>
      <c r="AQ738" s="365"/>
      <c r="AR738" s="993" t="s">
        <v>628</v>
      </c>
      <c r="AS738" s="994"/>
      <c r="AT738" s="994"/>
      <c r="AU738" s="994"/>
      <c r="AV738" s="994"/>
      <c r="AW738" s="994"/>
      <c r="AX738" s="995"/>
    </row>
    <row r="739" spans="1:52" ht="24.75" customHeight="1">
      <c r="A739" s="986" t="s">
        <v>395</v>
      </c>
      <c r="B739" s="209"/>
      <c r="C739" s="209"/>
      <c r="D739" s="210"/>
      <c r="E739" s="987" t="s">
        <v>629</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c r="A740" s="968" t="s">
        <v>419</v>
      </c>
      <c r="B740" s="969"/>
      <c r="C740" s="969"/>
      <c r="D740" s="970"/>
      <c r="E740" s="971" t="s">
        <v>561</v>
      </c>
      <c r="F740" s="972"/>
      <c r="G740" s="972"/>
      <c r="H740" s="92" t="str">
        <f>IF(E740="", "", "(")</f>
        <v>(</v>
      </c>
      <c r="I740" s="972"/>
      <c r="J740" s="972"/>
      <c r="K740" s="92" t="str">
        <f>IF(OR(I740="　", I740=""), "", "-")</f>
        <v/>
      </c>
      <c r="L740" s="973">
        <v>82</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4" customHeight="1">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390</v>
      </c>
      <c r="B780" s="630"/>
      <c r="C780" s="630"/>
      <c r="D780" s="630"/>
      <c r="E780" s="630"/>
      <c r="F780" s="631"/>
      <c r="G780" s="596" t="s">
        <v>610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613</v>
      </c>
      <c r="H782" s="672"/>
      <c r="I782" s="672"/>
      <c r="J782" s="672"/>
      <c r="K782" s="673"/>
      <c r="L782" s="665" t="s">
        <v>614</v>
      </c>
      <c r="M782" s="666"/>
      <c r="N782" s="666"/>
      <c r="O782" s="666"/>
      <c r="P782" s="666"/>
      <c r="Q782" s="666"/>
      <c r="R782" s="666"/>
      <c r="S782" s="666"/>
      <c r="T782" s="666"/>
      <c r="U782" s="666"/>
      <c r="V782" s="666"/>
      <c r="W782" s="666"/>
      <c r="X782" s="667"/>
      <c r="Y782" s="388">
        <v>7</v>
      </c>
      <c r="Z782" s="389"/>
      <c r="AA782" s="389"/>
      <c r="AB782" s="806"/>
      <c r="AC782" s="671" t="s">
        <v>615</v>
      </c>
      <c r="AD782" s="672"/>
      <c r="AE782" s="672"/>
      <c r="AF782" s="672"/>
      <c r="AG782" s="673"/>
      <c r="AH782" s="665" t="s">
        <v>616</v>
      </c>
      <c r="AI782" s="666"/>
      <c r="AJ782" s="666"/>
      <c r="AK782" s="666"/>
      <c r="AL782" s="666"/>
      <c r="AM782" s="666"/>
      <c r="AN782" s="666"/>
      <c r="AO782" s="666"/>
      <c r="AP782" s="666"/>
      <c r="AQ782" s="666"/>
      <c r="AR782" s="666"/>
      <c r="AS782" s="666"/>
      <c r="AT782" s="667"/>
      <c r="AU782" s="388">
        <v>0.4</v>
      </c>
      <c r="AV782" s="389"/>
      <c r="AW782" s="389"/>
      <c r="AX782" s="390"/>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0.4</v>
      </c>
      <c r="AV792" s="833"/>
      <c r="AW792" s="833"/>
      <c r="AX792" s="835"/>
    </row>
    <row r="793" spans="1:50" ht="24.75" customHeight="1">
      <c r="A793" s="632"/>
      <c r="B793" s="633"/>
      <c r="C793" s="633"/>
      <c r="D793" s="633"/>
      <c r="E793" s="633"/>
      <c r="F793" s="634"/>
      <c r="G793" s="596" t="s">
        <v>612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t="s">
        <v>615</v>
      </c>
      <c r="H795" s="672"/>
      <c r="I795" s="672"/>
      <c r="J795" s="672"/>
      <c r="K795" s="673"/>
      <c r="L795" s="665" t="s">
        <v>616</v>
      </c>
      <c r="M795" s="666"/>
      <c r="N795" s="666"/>
      <c r="O795" s="666"/>
      <c r="P795" s="666"/>
      <c r="Q795" s="666"/>
      <c r="R795" s="666"/>
      <c r="S795" s="666"/>
      <c r="T795" s="666"/>
      <c r="U795" s="666"/>
      <c r="V795" s="666"/>
      <c r="W795" s="666"/>
      <c r="X795" s="667"/>
      <c r="Y795" s="388">
        <v>0.6</v>
      </c>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0.6</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347</v>
      </c>
      <c r="AM832" s="279"/>
      <c r="AN832" s="279"/>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643</v>
      </c>
      <c r="D838" s="347"/>
      <c r="E838" s="347"/>
      <c r="F838" s="347"/>
      <c r="G838" s="347"/>
      <c r="H838" s="347"/>
      <c r="I838" s="347"/>
      <c r="J838" s="348" t="s">
        <v>645</v>
      </c>
      <c r="K838" s="349"/>
      <c r="L838" s="349"/>
      <c r="M838" s="349"/>
      <c r="N838" s="349"/>
      <c r="O838" s="349"/>
      <c r="P838" s="362" t="s">
        <v>647</v>
      </c>
      <c r="Q838" s="350"/>
      <c r="R838" s="350"/>
      <c r="S838" s="350"/>
      <c r="T838" s="350"/>
      <c r="U838" s="350"/>
      <c r="V838" s="350"/>
      <c r="W838" s="350"/>
      <c r="X838" s="350"/>
      <c r="Y838" s="351">
        <v>3</v>
      </c>
      <c r="Z838" s="352"/>
      <c r="AA838" s="352"/>
      <c r="AB838" s="353"/>
      <c r="AC838" s="363" t="s">
        <v>80</v>
      </c>
      <c r="AD838" s="371"/>
      <c r="AE838" s="371"/>
      <c r="AF838" s="371"/>
      <c r="AG838" s="371"/>
      <c r="AH838" s="372" t="s">
        <v>645</v>
      </c>
      <c r="AI838" s="373"/>
      <c r="AJ838" s="373"/>
      <c r="AK838" s="373"/>
      <c r="AL838" s="357" t="s">
        <v>645</v>
      </c>
      <c r="AM838" s="358"/>
      <c r="AN838" s="358"/>
      <c r="AO838" s="359"/>
      <c r="AP838" s="360" t="s">
        <v>648</v>
      </c>
      <c r="AQ838" s="360"/>
      <c r="AR838" s="360"/>
      <c r="AS838" s="360"/>
      <c r="AT838" s="360"/>
      <c r="AU838" s="360"/>
      <c r="AV838" s="360"/>
      <c r="AW838" s="360"/>
      <c r="AX838" s="360"/>
    </row>
    <row r="839" spans="1:50" ht="30" customHeight="1">
      <c r="A839" s="376">
        <v>2</v>
      </c>
      <c r="B839" s="376">
        <v>1</v>
      </c>
      <c r="C839" s="361" t="s">
        <v>644</v>
      </c>
      <c r="D839" s="347"/>
      <c r="E839" s="347"/>
      <c r="F839" s="347"/>
      <c r="G839" s="347"/>
      <c r="H839" s="347"/>
      <c r="I839" s="347"/>
      <c r="J839" s="348" t="s">
        <v>645</v>
      </c>
      <c r="K839" s="349"/>
      <c r="L839" s="349"/>
      <c r="M839" s="349"/>
      <c r="N839" s="349"/>
      <c r="O839" s="349"/>
      <c r="P839" s="362" t="s">
        <v>646</v>
      </c>
      <c r="Q839" s="350"/>
      <c r="R839" s="350"/>
      <c r="S839" s="350"/>
      <c r="T839" s="350"/>
      <c r="U839" s="350"/>
      <c r="V839" s="350"/>
      <c r="W839" s="350"/>
      <c r="X839" s="350"/>
      <c r="Y839" s="351">
        <v>3</v>
      </c>
      <c r="Z839" s="352"/>
      <c r="AA839" s="352"/>
      <c r="AB839" s="353"/>
      <c r="AC839" s="363" t="s">
        <v>80</v>
      </c>
      <c r="AD839" s="363"/>
      <c r="AE839" s="363"/>
      <c r="AF839" s="363"/>
      <c r="AG839" s="363"/>
      <c r="AH839" s="372" t="s">
        <v>645</v>
      </c>
      <c r="AI839" s="373"/>
      <c r="AJ839" s="373"/>
      <c r="AK839" s="373"/>
      <c r="AL839" s="357" t="s">
        <v>645</v>
      </c>
      <c r="AM839" s="358"/>
      <c r="AN839" s="358"/>
      <c r="AO839" s="359"/>
      <c r="AP839" s="360" t="s">
        <v>649</v>
      </c>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643</v>
      </c>
      <c r="D871" s="347"/>
      <c r="E871" s="347"/>
      <c r="F871" s="347"/>
      <c r="G871" s="347"/>
      <c r="H871" s="347"/>
      <c r="I871" s="347"/>
      <c r="J871" s="348" t="s">
        <v>650</v>
      </c>
      <c r="K871" s="349"/>
      <c r="L871" s="349"/>
      <c r="M871" s="349"/>
      <c r="N871" s="349"/>
      <c r="O871" s="349"/>
      <c r="P871" s="362" t="s">
        <v>651</v>
      </c>
      <c r="Q871" s="350"/>
      <c r="R871" s="350"/>
      <c r="S871" s="350"/>
      <c r="T871" s="350"/>
      <c r="U871" s="350"/>
      <c r="V871" s="350"/>
      <c r="W871" s="350"/>
      <c r="X871" s="350"/>
      <c r="Y871" s="351">
        <v>0.4</v>
      </c>
      <c r="Z871" s="352"/>
      <c r="AA871" s="352"/>
      <c r="AB871" s="353"/>
      <c r="AC871" s="363" t="s">
        <v>80</v>
      </c>
      <c r="AD871" s="371"/>
      <c r="AE871" s="371"/>
      <c r="AF871" s="371"/>
      <c r="AG871" s="371"/>
      <c r="AH871" s="372" t="s">
        <v>645</v>
      </c>
      <c r="AI871" s="373"/>
      <c r="AJ871" s="373"/>
      <c r="AK871" s="373"/>
      <c r="AL871" s="357" t="s">
        <v>645</v>
      </c>
      <c r="AM871" s="358"/>
      <c r="AN871" s="358"/>
      <c r="AO871" s="359"/>
      <c r="AP871" s="360" t="s">
        <v>652</v>
      </c>
      <c r="AQ871" s="360"/>
      <c r="AR871" s="360"/>
      <c r="AS871" s="360"/>
      <c r="AT871" s="360"/>
      <c r="AU871" s="360"/>
      <c r="AV871" s="360"/>
      <c r="AW871" s="360"/>
      <c r="AX871" s="360"/>
    </row>
    <row r="872" spans="1:50" ht="30" hidden="1" customHeight="1">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72"/>
      <c r="AI873" s="373"/>
      <c r="AJ873" s="373"/>
      <c r="AK873" s="373"/>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656</v>
      </c>
      <c r="D904" s="347"/>
      <c r="E904" s="347"/>
      <c r="F904" s="347"/>
      <c r="G904" s="347"/>
      <c r="H904" s="347"/>
      <c r="I904" s="347"/>
      <c r="J904" s="348" t="s">
        <v>653</v>
      </c>
      <c r="K904" s="349"/>
      <c r="L904" s="349"/>
      <c r="M904" s="349"/>
      <c r="N904" s="349"/>
      <c r="O904" s="349"/>
      <c r="P904" s="362" t="s">
        <v>654</v>
      </c>
      <c r="Q904" s="350"/>
      <c r="R904" s="350"/>
      <c r="S904" s="350"/>
      <c r="T904" s="350"/>
      <c r="U904" s="350"/>
      <c r="V904" s="350"/>
      <c r="W904" s="350"/>
      <c r="X904" s="350"/>
      <c r="Y904" s="351">
        <v>0.1</v>
      </c>
      <c r="Z904" s="352"/>
      <c r="AA904" s="352"/>
      <c r="AB904" s="353"/>
      <c r="AC904" s="363" t="s">
        <v>80</v>
      </c>
      <c r="AD904" s="371"/>
      <c r="AE904" s="371"/>
      <c r="AF904" s="371"/>
      <c r="AG904" s="371"/>
      <c r="AH904" s="372" t="s">
        <v>653</v>
      </c>
      <c r="AI904" s="373"/>
      <c r="AJ904" s="373"/>
      <c r="AK904" s="373"/>
      <c r="AL904" s="357" t="s">
        <v>653</v>
      </c>
      <c r="AM904" s="358"/>
      <c r="AN904" s="358"/>
      <c r="AO904" s="359"/>
      <c r="AP904" s="360" t="s">
        <v>655</v>
      </c>
      <c r="AQ904" s="360"/>
      <c r="AR904" s="360"/>
      <c r="AS904" s="360"/>
      <c r="AT904" s="360"/>
      <c r="AU904" s="360"/>
      <c r="AV904" s="360"/>
      <c r="AW904" s="360"/>
      <c r="AX904" s="360"/>
    </row>
    <row r="905" spans="1:50" ht="30" customHeight="1">
      <c r="A905" s="376">
        <v>2</v>
      </c>
      <c r="B905" s="376">
        <v>1</v>
      </c>
      <c r="C905" s="361" t="s">
        <v>657</v>
      </c>
      <c r="D905" s="347"/>
      <c r="E905" s="347"/>
      <c r="F905" s="347"/>
      <c r="G905" s="347"/>
      <c r="H905" s="347"/>
      <c r="I905" s="347"/>
      <c r="J905" s="348" t="s">
        <v>653</v>
      </c>
      <c r="K905" s="349"/>
      <c r="L905" s="349"/>
      <c r="M905" s="349"/>
      <c r="N905" s="349"/>
      <c r="O905" s="349"/>
      <c r="P905" s="362" t="s">
        <v>654</v>
      </c>
      <c r="Q905" s="350"/>
      <c r="R905" s="350"/>
      <c r="S905" s="350"/>
      <c r="T905" s="350"/>
      <c r="U905" s="350"/>
      <c r="V905" s="350"/>
      <c r="W905" s="350"/>
      <c r="X905" s="350"/>
      <c r="Y905" s="351">
        <v>0.1</v>
      </c>
      <c r="Z905" s="352"/>
      <c r="AA905" s="352"/>
      <c r="AB905" s="353"/>
      <c r="AC905" s="363" t="s">
        <v>80</v>
      </c>
      <c r="AD905" s="371"/>
      <c r="AE905" s="371"/>
      <c r="AF905" s="371"/>
      <c r="AG905" s="371"/>
      <c r="AH905" s="372" t="s">
        <v>653</v>
      </c>
      <c r="AI905" s="373"/>
      <c r="AJ905" s="373"/>
      <c r="AK905" s="373"/>
      <c r="AL905" s="357" t="s">
        <v>653</v>
      </c>
      <c r="AM905" s="358"/>
      <c r="AN905" s="358"/>
      <c r="AO905" s="359"/>
      <c r="AP905" s="360" t="s">
        <v>655</v>
      </c>
      <c r="AQ905" s="360"/>
      <c r="AR905" s="360"/>
      <c r="AS905" s="360"/>
      <c r="AT905" s="360"/>
      <c r="AU905" s="360"/>
      <c r="AV905" s="360"/>
      <c r="AW905" s="360"/>
      <c r="AX905" s="360"/>
    </row>
    <row r="906" spans="1:50" ht="30" customHeight="1">
      <c r="A906" s="376">
        <v>3</v>
      </c>
      <c r="B906" s="376">
        <v>1</v>
      </c>
      <c r="C906" s="361" t="s">
        <v>658</v>
      </c>
      <c r="D906" s="347"/>
      <c r="E906" s="347"/>
      <c r="F906" s="347"/>
      <c r="G906" s="347"/>
      <c r="H906" s="347"/>
      <c r="I906" s="347"/>
      <c r="J906" s="348" t="s">
        <v>653</v>
      </c>
      <c r="K906" s="349"/>
      <c r="L906" s="349"/>
      <c r="M906" s="349"/>
      <c r="N906" s="349"/>
      <c r="O906" s="349"/>
      <c r="P906" s="362" t="s">
        <v>654</v>
      </c>
      <c r="Q906" s="350"/>
      <c r="R906" s="350"/>
      <c r="S906" s="350"/>
      <c r="T906" s="350"/>
      <c r="U906" s="350"/>
      <c r="V906" s="350"/>
      <c r="W906" s="350"/>
      <c r="X906" s="350"/>
      <c r="Y906" s="351">
        <v>0.1</v>
      </c>
      <c r="Z906" s="352"/>
      <c r="AA906" s="352"/>
      <c r="AB906" s="353"/>
      <c r="AC906" s="363" t="s">
        <v>80</v>
      </c>
      <c r="AD906" s="371"/>
      <c r="AE906" s="371"/>
      <c r="AF906" s="371"/>
      <c r="AG906" s="371"/>
      <c r="AH906" s="372" t="s">
        <v>653</v>
      </c>
      <c r="AI906" s="373"/>
      <c r="AJ906" s="373"/>
      <c r="AK906" s="373"/>
      <c r="AL906" s="357" t="s">
        <v>653</v>
      </c>
      <c r="AM906" s="358"/>
      <c r="AN906" s="358"/>
      <c r="AO906" s="359"/>
      <c r="AP906" s="360" t="s">
        <v>655</v>
      </c>
      <c r="AQ906" s="360"/>
      <c r="AR906" s="360"/>
      <c r="AS906" s="360"/>
      <c r="AT906" s="360"/>
      <c r="AU906" s="360"/>
      <c r="AV906" s="360"/>
      <c r="AW906" s="360"/>
      <c r="AX906" s="360"/>
    </row>
    <row r="907" spans="1:50" ht="30" customHeight="1">
      <c r="A907" s="376">
        <v>4</v>
      </c>
      <c r="B907" s="376">
        <v>1</v>
      </c>
      <c r="C907" s="361" t="s">
        <v>659</v>
      </c>
      <c r="D907" s="347"/>
      <c r="E907" s="347"/>
      <c r="F907" s="347"/>
      <c r="G907" s="347"/>
      <c r="H907" s="347"/>
      <c r="I907" s="347"/>
      <c r="J907" s="348" t="s">
        <v>653</v>
      </c>
      <c r="K907" s="349"/>
      <c r="L907" s="349"/>
      <c r="M907" s="349"/>
      <c r="N907" s="349"/>
      <c r="O907" s="349"/>
      <c r="P907" s="362" t="s">
        <v>654</v>
      </c>
      <c r="Q907" s="350"/>
      <c r="R907" s="350"/>
      <c r="S907" s="350"/>
      <c r="T907" s="350"/>
      <c r="U907" s="350"/>
      <c r="V907" s="350"/>
      <c r="W907" s="350"/>
      <c r="X907" s="350"/>
      <c r="Y907" s="351">
        <v>0.1</v>
      </c>
      <c r="Z907" s="352"/>
      <c r="AA907" s="352"/>
      <c r="AB907" s="353"/>
      <c r="AC907" s="363" t="s">
        <v>80</v>
      </c>
      <c r="AD907" s="371"/>
      <c r="AE907" s="371"/>
      <c r="AF907" s="371"/>
      <c r="AG907" s="371"/>
      <c r="AH907" s="372" t="s">
        <v>653</v>
      </c>
      <c r="AI907" s="373"/>
      <c r="AJ907" s="373"/>
      <c r="AK907" s="373"/>
      <c r="AL907" s="357" t="s">
        <v>653</v>
      </c>
      <c r="AM907" s="358"/>
      <c r="AN907" s="358"/>
      <c r="AO907" s="359"/>
      <c r="AP907" s="360" t="s">
        <v>655</v>
      </c>
      <c r="AQ907" s="360"/>
      <c r="AR907" s="360"/>
      <c r="AS907" s="360"/>
      <c r="AT907" s="360"/>
      <c r="AU907" s="360"/>
      <c r="AV907" s="360"/>
      <c r="AW907" s="360"/>
      <c r="AX907" s="360"/>
    </row>
    <row r="908" spans="1:50" ht="30" customHeight="1">
      <c r="A908" s="376">
        <v>5</v>
      </c>
      <c r="B908" s="376">
        <v>1</v>
      </c>
      <c r="C908" s="361" t="s">
        <v>660</v>
      </c>
      <c r="D908" s="347"/>
      <c r="E908" s="347"/>
      <c r="F908" s="347"/>
      <c r="G908" s="347"/>
      <c r="H908" s="347"/>
      <c r="I908" s="347"/>
      <c r="J908" s="348" t="s">
        <v>653</v>
      </c>
      <c r="K908" s="349"/>
      <c r="L908" s="349"/>
      <c r="M908" s="349"/>
      <c r="N908" s="349"/>
      <c r="O908" s="349"/>
      <c r="P908" s="362" t="s">
        <v>654</v>
      </c>
      <c r="Q908" s="350"/>
      <c r="R908" s="350"/>
      <c r="S908" s="350"/>
      <c r="T908" s="350"/>
      <c r="U908" s="350"/>
      <c r="V908" s="350"/>
      <c r="W908" s="350"/>
      <c r="X908" s="350"/>
      <c r="Y908" s="351">
        <v>0.1</v>
      </c>
      <c r="Z908" s="352"/>
      <c r="AA908" s="352"/>
      <c r="AB908" s="353"/>
      <c r="AC908" s="363" t="s">
        <v>80</v>
      </c>
      <c r="AD908" s="371"/>
      <c r="AE908" s="371"/>
      <c r="AF908" s="371"/>
      <c r="AG908" s="371"/>
      <c r="AH908" s="372" t="s">
        <v>653</v>
      </c>
      <c r="AI908" s="373"/>
      <c r="AJ908" s="373"/>
      <c r="AK908" s="373"/>
      <c r="AL908" s="357" t="s">
        <v>653</v>
      </c>
      <c r="AM908" s="358"/>
      <c r="AN908" s="358"/>
      <c r="AO908" s="359"/>
      <c r="AP908" s="360" t="s">
        <v>655</v>
      </c>
      <c r="AQ908" s="360"/>
      <c r="AR908" s="360"/>
      <c r="AS908" s="360"/>
      <c r="AT908" s="360"/>
      <c r="AU908" s="360"/>
      <c r="AV908" s="360"/>
      <c r="AW908" s="360"/>
      <c r="AX908" s="360"/>
    </row>
    <row r="909" spans="1:50" ht="30" customHeight="1">
      <c r="A909" s="376">
        <v>6</v>
      </c>
      <c r="B909" s="376">
        <v>1</v>
      </c>
      <c r="C909" s="361" t="s">
        <v>661</v>
      </c>
      <c r="D909" s="347"/>
      <c r="E909" s="347"/>
      <c r="F909" s="347"/>
      <c r="G909" s="347"/>
      <c r="H909" s="347"/>
      <c r="I909" s="347"/>
      <c r="J909" s="348" t="s">
        <v>653</v>
      </c>
      <c r="K909" s="349"/>
      <c r="L909" s="349"/>
      <c r="M909" s="349"/>
      <c r="N909" s="349"/>
      <c r="O909" s="349"/>
      <c r="P909" s="362" t="s">
        <v>654</v>
      </c>
      <c r="Q909" s="350"/>
      <c r="R909" s="350"/>
      <c r="S909" s="350"/>
      <c r="T909" s="350"/>
      <c r="U909" s="350"/>
      <c r="V909" s="350"/>
      <c r="W909" s="350"/>
      <c r="X909" s="350"/>
      <c r="Y909" s="351">
        <v>0.1</v>
      </c>
      <c r="Z909" s="352"/>
      <c r="AA909" s="352"/>
      <c r="AB909" s="353"/>
      <c r="AC909" s="363" t="s">
        <v>80</v>
      </c>
      <c r="AD909" s="371"/>
      <c r="AE909" s="371"/>
      <c r="AF909" s="371"/>
      <c r="AG909" s="371"/>
      <c r="AH909" s="372" t="s">
        <v>653</v>
      </c>
      <c r="AI909" s="373"/>
      <c r="AJ909" s="373"/>
      <c r="AK909" s="373"/>
      <c r="AL909" s="357" t="s">
        <v>653</v>
      </c>
      <c r="AM909" s="358"/>
      <c r="AN909" s="358"/>
      <c r="AO909" s="359"/>
      <c r="AP909" s="360" t="s">
        <v>655</v>
      </c>
      <c r="AQ909" s="360"/>
      <c r="AR909" s="360"/>
      <c r="AS909" s="360"/>
      <c r="AT909" s="360"/>
      <c r="AU909" s="360"/>
      <c r="AV909" s="360"/>
      <c r="AW909" s="360"/>
      <c r="AX909" s="360"/>
    </row>
    <row r="910" spans="1:50" ht="30" hidden="1" customHeight="1">
      <c r="A910" s="376">
        <v>7</v>
      </c>
      <c r="B910" s="376">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3">
      <formula>IF(RIGHT(TEXT(P14,"0.#"),1)=".",FALSE,TRUE)</formula>
    </cfRule>
    <cfRule type="expression" dxfId="2828" priority="14044">
      <formula>IF(RIGHT(TEXT(P14,"0.#"),1)=".",TRUE,FALSE)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83">
    <cfRule type="expression" dxfId="2823" priority="13915">
      <formula>IF(RIGHT(TEXT(Y783,"0.#"),1)=".",FALSE,TRUE)</formula>
    </cfRule>
    <cfRule type="expression" dxfId="2822" priority="13916">
      <formula>IF(RIGHT(TEXT(Y783,"0.#"),1)=".",TRUE,FALSE)</formula>
    </cfRule>
  </conditionalFormatting>
  <conditionalFormatting sqref="Y792">
    <cfRule type="expression" dxfId="2821" priority="13911">
      <formula>IF(RIGHT(TEXT(Y792,"0.#"),1)=".",FALSE,TRUE)</formula>
    </cfRule>
    <cfRule type="expression" dxfId="2820" priority="13912">
      <formula>IF(RIGHT(TEXT(Y792,"0.#"),1)=".",TRUE,FALSE)</formula>
    </cfRule>
  </conditionalFormatting>
  <conditionalFormatting sqref="Y823:Y830 Y821 Y810:Y817 Y808 Y797:Y804 Y795">
    <cfRule type="expression" dxfId="2819" priority="13693">
      <formula>IF(RIGHT(TEXT(Y795,"0.#"),1)=".",FALSE,TRUE)</formula>
    </cfRule>
    <cfRule type="expression" dxfId="2818" priority="13694">
      <formula>IF(RIGHT(TEXT(Y795,"0.#"),1)=".",TRUE,FALSE)</formula>
    </cfRule>
  </conditionalFormatting>
  <conditionalFormatting sqref="P16:AQ17 P15:AX15 P13:AX13">
    <cfRule type="expression" dxfId="2817" priority="13741">
      <formula>IF(RIGHT(TEXT(P13,"0.#"),1)=".",FALSE,TRUE)</formula>
    </cfRule>
    <cfRule type="expression" dxfId="2816" priority="13742">
      <formula>IF(RIGHT(TEXT(P13,"0.#"),1)=".",TRUE,FALSE)</formula>
    </cfRule>
  </conditionalFormatting>
  <conditionalFormatting sqref="P19:AJ19">
    <cfRule type="expression" dxfId="2815" priority="13739">
      <formula>IF(RIGHT(TEXT(P19,"0.#"),1)=".",FALSE,TRUE)</formula>
    </cfRule>
    <cfRule type="expression" dxfId="2814" priority="13740">
      <formula>IF(RIGHT(TEXT(P19,"0.#"),1)=".",TRUE,FALSE)</formula>
    </cfRule>
  </conditionalFormatting>
  <conditionalFormatting sqref="AE101 AQ101">
    <cfRule type="expression" dxfId="2813" priority="13731">
      <formula>IF(RIGHT(TEXT(AE101,"0.#"),1)=".",FALSE,TRUE)</formula>
    </cfRule>
    <cfRule type="expression" dxfId="2812" priority="13732">
      <formula>IF(RIGHT(TEXT(AE101,"0.#"),1)=".",TRUE,FALSE)</formula>
    </cfRule>
  </conditionalFormatting>
  <conditionalFormatting sqref="Y784:Y791 Y782">
    <cfRule type="expression" dxfId="2811" priority="13717">
      <formula>IF(RIGHT(TEXT(Y782,"0.#"),1)=".",FALSE,TRUE)</formula>
    </cfRule>
    <cfRule type="expression" dxfId="2810" priority="13718">
      <formula>IF(RIGHT(TEXT(Y782,"0.#"),1)=".",TRUE,FALSE)</formula>
    </cfRule>
  </conditionalFormatting>
  <conditionalFormatting sqref="AU783">
    <cfRule type="expression" dxfId="2809" priority="13715">
      <formula>IF(RIGHT(TEXT(AU783,"0.#"),1)=".",FALSE,TRUE)</formula>
    </cfRule>
    <cfRule type="expression" dxfId="2808" priority="13716">
      <formula>IF(RIGHT(TEXT(AU783,"0.#"),1)=".",TRUE,FALSE)</formula>
    </cfRule>
  </conditionalFormatting>
  <conditionalFormatting sqref="AU792">
    <cfRule type="expression" dxfId="2807" priority="13713">
      <formula>IF(RIGHT(TEXT(AU792,"0.#"),1)=".",FALSE,TRUE)</formula>
    </cfRule>
    <cfRule type="expression" dxfId="2806" priority="13714">
      <formula>IF(RIGHT(TEXT(AU792,"0.#"),1)=".",TRUE,FALSE)</formula>
    </cfRule>
  </conditionalFormatting>
  <conditionalFormatting sqref="AU784:AU791 AU782">
    <cfRule type="expression" dxfId="2805" priority="13711">
      <formula>IF(RIGHT(TEXT(AU782,"0.#"),1)=".",FALSE,TRUE)</formula>
    </cfRule>
    <cfRule type="expression" dxfId="2804" priority="13712">
      <formula>IF(RIGHT(TEXT(AU782,"0.#"),1)=".",TRUE,FALSE)</formula>
    </cfRule>
  </conditionalFormatting>
  <conditionalFormatting sqref="Y822 Y809 Y796">
    <cfRule type="expression" dxfId="2803" priority="13697">
      <formula>IF(RIGHT(TEXT(Y796,"0.#"),1)=".",FALSE,TRUE)</formula>
    </cfRule>
    <cfRule type="expression" dxfId="2802" priority="13698">
      <formula>IF(RIGHT(TEXT(Y796,"0.#"),1)=".",TRUE,FALSE)</formula>
    </cfRule>
  </conditionalFormatting>
  <conditionalFormatting sqref="Y831 Y818 Y805">
    <cfRule type="expression" dxfId="2801" priority="13695">
      <formula>IF(RIGHT(TEXT(Y805,"0.#"),1)=".",FALSE,TRUE)</formula>
    </cfRule>
    <cfRule type="expression" dxfId="2800" priority="13696">
      <formula>IF(RIGHT(TEXT(Y805,"0.#"),1)=".",TRUE,FALSE)</formula>
    </cfRule>
  </conditionalFormatting>
  <conditionalFormatting sqref="AU822 AU809 AU796">
    <cfRule type="expression" dxfId="2799" priority="13691">
      <formula>IF(RIGHT(TEXT(AU796,"0.#"),1)=".",FALSE,TRUE)</formula>
    </cfRule>
    <cfRule type="expression" dxfId="2798" priority="13692">
      <formula>IF(RIGHT(TEXT(AU796,"0.#"),1)=".",TRUE,FALSE)</formula>
    </cfRule>
  </conditionalFormatting>
  <conditionalFormatting sqref="AU831 AU818 AU805">
    <cfRule type="expression" dxfId="2797" priority="13689">
      <formula>IF(RIGHT(TEXT(AU805,"0.#"),1)=".",FALSE,TRUE)</formula>
    </cfRule>
    <cfRule type="expression" dxfId="2796" priority="13690">
      <formula>IF(RIGHT(TEXT(AU805,"0.#"),1)=".",TRUE,FALSE)</formula>
    </cfRule>
  </conditionalFormatting>
  <conditionalFormatting sqref="AU823:AU830 AU821 AU810:AU817 AU808 AU797:AU804 AU795">
    <cfRule type="expression" dxfId="2795" priority="13687">
      <formula>IF(RIGHT(TEXT(AU795,"0.#"),1)=".",FALSE,TRUE)</formula>
    </cfRule>
    <cfRule type="expression" dxfId="2794" priority="13688">
      <formula>IF(RIGHT(TEXT(AU795,"0.#"),1)=".",TRUE,FALSE)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0:AO867">
    <cfRule type="expression" dxfId="2531" priority="6665">
      <formula>IF(AND(AL840&gt;=0, RIGHT(TEXT(AL840,"0.#"),1)&lt;&gt;"."),TRUE,FALSE)</formula>
    </cfRule>
    <cfRule type="expression" dxfId="2530" priority="6666">
      <formula>IF(AND(AL840&gt;=0, RIGHT(TEXT(AL840,"0.#"),1)="."),TRUE,FALSE)</formula>
    </cfRule>
    <cfRule type="expression" dxfId="2529" priority="6667">
      <formula>IF(AND(AL840&lt;0, RIGHT(TEXT(AL840,"0.#"),1)&lt;&gt;"."),TRUE,FALSE)</formula>
    </cfRule>
    <cfRule type="expression" dxfId="2528" priority="6668">
      <formula>IF(AND(AL840&lt;0, RIGHT(TEXT(AL840,"0.#"),1)="."),TRUE,FALSE)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0:Y867">
    <cfRule type="expression" dxfId="2457" priority="2993">
      <formula>IF(RIGHT(TEXT(Y840,"0.#"),1)=".",FALSE,TRUE)</formula>
    </cfRule>
    <cfRule type="expression" dxfId="2456" priority="2994">
      <formula>IF(RIGHT(TEXT(Y840,"0.#"),1)=".",TRUE,FALSE)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3:AO1132">
    <cfRule type="expression" dxfId="2427" priority="2899">
      <formula>IF(AND(AL1103&gt;=0, RIGHT(TEXT(AL1103,"0.#"),1)&lt;&gt;"."),TRUE,FALSE)</formula>
    </cfRule>
    <cfRule type="expression" dxfId="2426" priority="2900">
      <formula>IF(AND(AL1103&gt;=0, RIGHT(TEXT(AL1103,"0.#"),1)="."),TRUE,FALSE)</formula>
    </cfRule>
    <cfRule type="expression" dxfId="2425" priority="2901">
      <formula>IF(AND(AL1103&lt;0, RIGHT(TEXT(AL1103,"0.#"),1)&lt;&gt;"."),TRUE,FALSE)</formula>
    </cfRule>
    <cfRule type="expression" dxfId="2424" priority="2902">
      <formula>IF(AND(AL1103&lt;0, RIGHT(TEXT(AL1103,"0.#"),1)="."),TRUE,FALSE)</formula>
    </cfRule>
  </conditionalFormatting>
  <conditionalFormatting sqref="Y1103:Y1132">
    <cfRule type="expression" dxfId="2423" priority="2897">
      <formula>IF(RIGHT(TEXT(Y1103,"0.#"),1)=".",FALSE,TRUE)</formula>
    </cfRule>
    <cfRule type="expression" dxfId="2422" priority="2898">
      <formula>IF(RIGHT(TEXT(Y1103,"0.#"),1)=".",TRUE,FALSE)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8:AO839">
    <cfRule type="expression" dxfId="2413" priority="2851">
      <formula>IF(AND(AL838&gt;=0, RIGHT(TEXT(AL838,"0.#"),1)&lt;&gt;"."),TRUE,FALSE)</formula>
    </cfRule>
    <cfRule type="expression" dxfId="2412" priority="2852">
      <formula>IF(AND(AL838&gt;=0, RIGHT(TEXT(AL838,"0.#"),1)="."),TRUE,FALSE)</formula>
    </cfRule>
    <cfRule type="expression" dxfId="2411" priority="2853">
      <formula>IF(AND(AL838&lt;0, RIGHT(TEXT(AL838,"0.#"),1)&lt;&gt;"."),TRUE,FALSE)</formula>
    </cfRule>
    <cfRule type="expression" dxfId="2410" priority="2854">
      <formula>IF(AND(AL838&lt;0, RIGHT(TEXT(AL838,"0.#"),1)="."),TRUE,FALSE)</formula>
    </cfRule>
  </conditionalFormatting>
  <conditionalFormatting sqref="Y838:Y839">
    <cfRule type="expression" dxfId="2409" priority="2849">
      <formula>IF(RIGHT(TEXT(Y838,"0.#"),1)=".",FALSE,TRUE)</formula>
    </cfRule>
    <cfRule type="expression" dxfId="2408" priority="2850">
      <formula>IF(RIGHT(TEXT(Y838,"0.#"),1)=".",TRUE,FALSE)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4:Y900">
    <cfRule type="expression" dxfId="2091" priority="2109">
      <formula>IF(RIGHT(TEXT(Y874,"0.#"),1)=".",FALSE,TRUE)</formula>
    </cfRule>
    <cfRule type="expression" dxfId="2090" priority="2110">
      <formula>IF(RIGHT(TEXT(Y874,"0.#"),1)=".",TRUE,FALSE)</formula>
    </cfRule>
  </conditionalFormatting>
  <conditionalFormatting sqref="Y871:Y872">
    <cfRule type="expression" dxfId="2089" priority="2103">
      <formula>IF(RIGHT(TEXT(Y871,"0.#"),1)=".",FALSE,TRUE)</formula>
    </cfRule>
    <cfRule type="expression" dxfId="2088" priority="2104">
      <formula>IF(RIGHT(TEXT(Y871,"0.#"),1)=".",TRUE,FALSE)</formula>
    </cfRule>
  </conditionalFormatting>
  <conditionalFormatting sqref="Y911:Y933">
    <cfRule type="expression" dxfId="2087" priority="2097">
      <formula>IF(RIGHT(TEXT(Y911,"0.#"),1)=".",FALSE,TRUE)</formula>
    </cfRule>
    <cfRule type="expression" dxfId="2086" priority="2098">
      <formula>IF(RIGHT(TEXT(Y911,"0.#"),1)=".",TRUE,FALSE)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4:AO900">
    <cfRule type="expression" dxfId="1995" priority="2111">
      <formula>IF(AND(AL874&gt;=0, RIGHT(TEXT(AL874,"0.#"),1)&lt;&gt;"."),TRUE,FALSE)</formula>
    </cfRule>
    <cfRule type="expression" dxfId="1994" priority="2112">
      <formula>IF(AND(AL874&gt;=0, RIGHT(TEXT(AL874,"0.#"),1)="."),TRUE,FALSE)</formula>
    </cfRule>
    <cfRule type="expression" dxfId="1993" priority="2113">
      <formula>IF(AND(AL874&lt;0, RIGHT(TEXT(AL874,"0.#"),1)&lt;&gt;"."),TRUE,FALSE)</formula>
    </cfRule>
    <cfRule type="expression" dxfId="1992" priority="2114">
      <formula>IF(AND(AL874&lt;0, RIGHT(TEXT(AL874,"0.#"),1)="."),TRUE,FALSE)</formula>
    </cfRule>
  </conditionalFormatting>
  <conditionalFormatting sqref="AL871:AO872">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11:AO933">
    <cfRule type="expression" dxfId="1987" priority="2099">
      <formula>IF(AND(AL911&gt;=0, RIGHT(TEXT(AL911,"0.#"),1)&lt;&gt;"."),TRUE,FALSE)</formula>
    </cfRule>
    <cfRule type="expression" dxfId="1986" priority="2100">
      <formula>IF(AND(AL911&gt;=0, RIGHT(TEXT(AL911,"0.#"),1)="."),TRUE,FALSE)</formula>
    </cfRule>
    <cfRule type="expression" dxfId="1985" priority="2101">
      <formula>IF(AND(AL911&lt;0, RIGHT(TEXT(AL911,"0.#"),1)&lt;&gt;"."),TRUE,FALSE)</formula>
    </cfRule>
    <cfRule type="expression" dxfId="1984" priority="2102">
      <formula>IF(AND(AL911&lt;0, RIGHT(TEXT(AL911,"0.#"),1)="."),TRUE,FALSE)</formula>
    </cfRule>
  </conditionalFormatting>
  <conditionalFormatting sqref="AL939:AO966">
    <cfRule type="expression" dxfId="1983" priority="2087">
      <formula>IF(AND(AL939&gt;=0, RIGHT(TEXT(AL939,"0.#"),1)&lt;&gt;"."),TRUE,FALSE)</formula>
    </cfRule>
    <cfRule type="expression" dxfId="1982" priority="2088">
      <formula>IF(AND(AL939&gt;=0, RIGHT(TEXT(AL939,"0.#"),1)="."),TRUE,FALSE)</formula>
    </cfRule>
    <cfRule type="expression" dxfId="1981" priority="2089">
      <formula>IF(AND(AL939&lt;0, RIGHT(TEXT(AL939,"0.#"),1)&lt;&gt;"."),TRUE,FALSE)</formula>
    </cfRule>
    <cfRule type="expression" dxfId="1980" priority="2090">
      <formula>IF(AND(AL939&lt;0, RIGHT(TEXT(AL939,"0.#"),1)="."),TRUE,FALSE)</formula>
    </cfRule>
  </conditionalFormatting>
  <conditionalFormatting sqref="AL937:AO938">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Y873">
    <cfRule type="expression" dxfId="737" priority="33">
      <formula>IF(RIGHT(TEXT(Y873,"0.#"),1)=".",FALSE,TRUE)</formula>
    </cfRule>
    <cfRule type="expression" dxfId="736" priority="34">
      <formula>IF(RIGHT(TEXT(Y873,"0.#"),1)=".",TRUE,FALSE)</formula>
    </cfRule>
  </conditionalFormatting>
  <conditionalFormatting sqref="AL873:AO873">
    <cfRule type="expression" dxfId="735" priority="35">
      <formula>IF(AND(AL873&gt;=0, RIGHT(TEXT(AL873,"0.#"),1)&lt;&gt;"."),TRUE,FALSE)</formula>
    </cfRule>
    <cfRule type="expression" dxfId="734" priority="36">
      <formula>IF(AND(AL873&gt;=0, RIGHT(TEXT(AL873,"0.#"),1)="."),TRUE,FALSE)</formula>
    </cfRule>
    <cfRule type="expression" dxfId="733" priority="37">
      <formula>IF(AND(AL873&lt;0, RIGHT(TEXT(AL873,"0.#"),1)&lt;&gt;"."),TRUE,FALSE)</formula>
    </cfRule>
    <cfRule type="expression" dxfId="732" priority="38">
      <formula>IF(AND(AL873&lt;0, RIGHT(TEXT(AL873,"0.#"),1)="."),TRUE,FALSE)</formula>
    </cfRule>
  </conditionalFormatting>
  <conditionalFormatting sqref="Y905:Y910">
    <cfRule type="expression" dxfId="731" priority="31">
      <formula>IF(RIGHT(TEXT(Y905,"0.#"),1)=".",FALSE,TRUE)</formula>
    </cfRule>
    <cfRule type="expression" dxfId="730" priority="32">
      <formula>IF(RIGHT(TEXT(Y905,"0.#"),1)=".",TRUE,FALSE)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7:AO907">
    <cfRule type="expression" dxfId="715" priority="13">
      <formula>IF(AND(AL907&gt;=0, RIGHT(TEXT(AL907,"0.#"),1)&lt;&gt;"."),TRUE,FALSE)</formula>
    </cfRule>
    <cfRule type="expression" dxfId="714" priority="14">
      <formula>IF(AND(AL907&gt;=0, RIGHT(TEXT(AL907,"0.#"),1)="."),TRUE,FALSE)</formula>
    </cfRule>
    <cfRule type="expression" dxfId="713" priority="15">
      <formula>IF(AND(AL907&lt;0, RIGHT(TEXT(AL907,"0.#"),1)&lt;&gt;"."),TRUE,FALSE)</formula>
    </cfRule>
    <cfRule type="expression" dxfId="712" priority="16">
      <formula>IF(AND(AL907&lt;0, RIGHT(TEXT(AL907,"0.#"),1)="."),TRUE,FALSE)</formula>
    </cfRule>
  </conditionalFormatting>
  <conditionalFormatting sqref="AL908:AO908">
    <cfRule type="expression" dxfId="711" priority="9">
      <formula>IF(AND(AL908&gt;=0, RIGHT(TEXT(AL908,"0.#"),1)&lt;&gt;"."),TRUE,FALSE)</formula>
    </cfRule>
    <cfRule type="expression" dxfId="710" priority="10">
      <formula>IF(AND(AL908&gt;=0, RIGHT(TEXT(AL908,"0.#"),1)="."),TRUE,FALSE)</formula>
    </cfRule>
    <cfRule type="expression" dxfId="709" priority="11">
      <formula>IF(AND(AL908&lt;0, RIGHT(TEXT(AL908,"0.#"),1)&lt;&gt;"."),TRUE,FALSE)</formula>
    </cfRule>
    <cfRule type="expression" dxfId="708" priority="12">
      <formula>IF(AND(AL908&lt;0, RIGHT(TEXT(AL908,"0.#"),1)="."),TRUE,FALSE)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779"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t="s">
        <v>566</v>
      </c>
      <c r="C20" s="13" t="str">
        <f t="shared" si="9"/>
        <v>知的財産</v>
      </c>
      <c r="D20" s="13" t="str">
        <f t="shared" si="8"/>
        <v>知的財産</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知的財産</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知的財産</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知的財産</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知的財産</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知的財産</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5"/>
      <c r="Z2" s="830"/>
      <c r="AA2" s="831"/>
      <c r="AB2" s="1029" t="s">
        <v>11</v>
      </c>
      <c r="AC2" s="1030"/>
      <c r="AD2" s="1031"/>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2"/>
      <c r="I4" s="1002"/>
      <c r="J4" s="1002"/>
      <c r="K4" s="1002"/>
      <c r="L4" s="1002"/>
      <c r="M4" s="1002"/>
      <c r="N4" s="1002"/>
      <c r="O4" s="1003"/>
      <c r="P4" s="104"/>
      <c r="Q4" s="1010"/>
      <c r="R4" s="1010"/>
      <c r="S4" s="1010"/>
      <c r="T4" s="1010"/>
      <c r="U4" s="1010"/>
      <c r="V4" s="1010"/>
      <c r="W4" s="1010"/>
      <c r="X4" s="1011"/>
      <c r="Y4" s="1020" t="s">
        <v>12</v>
      </c>
      <c r="Z4" s="1021"/>
      <c r="AA4" s="1022"/>
      <c r="AB4" s="464"/>
      <c r="AC4" s="1024"/>
      <c r="AD4" s="102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182</v>
      </c>
      <c r="AC6" s="1019"/>
      <c r="AD6" s="101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5"/>
      <c r="Z9" s="830"/>
      <c r="AA9" s="831"/>
      <c r="AB9" s="1029" t="s">
        <v>11</v>
      </c>
      <c r="AC9" s="1030"/>
      <c r="AD9" s="1031"/>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4"/>
      <c r="AC11" s="1024"/>
      <c r="AD11" s="102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182</v>
      </c>
      <c r="AC13" s="1019"/>
      <c r="AD13" s="101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5"/>
      <c r="Z16" s="830"/>
      <c r="AA16" s="831"/>
      <c r="AB16" s="1029" t="s">
        <v>11</v>
      </c>
      <c r="AC16" s="1030"/>
      <c r="AD16" s="1031"/>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4"/>
      <c r="AC18" s="1024"/>
      <c r="AD18" s="102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182</v>
      </c>
      <c r="AC20" s="1019"/>
      <c r="AD20" s="101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5"/>
      <c r="Z23" s="830"/>
      <c r="AA23" s="831"/>
      <c r="AB23" s="1029" t="s">
        <v>11</v>
      </c>
      <c r="AC23" s="1030"/>
      <c r="AD23" s="1031"/>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4"/>
      <c r="AC25" s="1024"/>
      <c r="AD25" s="102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182</v>
      </c>
      <c r="AC27" s="1019"/>
      <c r="AD27" s="101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5"/>
      <c r="Z30" s="830"/>
      <c r="AA30" s="831"/>
      <c r="AB30" s="1029" t="s">
        <v>11</v>
      </c>
      <c r="AC30" s="1030"/>
      <c r="AD30" s="1031"/>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4"/>
      <c r="AC32" s="1024"/>
      <c r="AD32" s="102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182</v>
      </c>
      <c r="AC34" s="1019"/>
      <c r="AD34" s="101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5"/>
      <c r="Z37" s="830"/>
      <c r="AA37" s="831"/>
      <c r="AB37" s="1029" t="s">
        <v>11</v>
      </c>
      <c r="AC37" s="1030"/>
      <c r="AD37" s="1031"/>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4"/>
      <c r="AC39" s="1024"/>
      <c r="AD39" s="102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182</v>
      </c>
      <c r="AC41" s="1019"/>
      <c r="AD41" s="101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5"/>
      <c r="Z44" s="830"/>
      <c r="AA44" s="831"/>
      <c r="AB44" s="1029" t="s">
        <v>11</v>
      </c>
      <c r="AC44" s="1030"/>
      <c r="AD44" s="1031"/>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4"/>
      <c r="AC46" s="1024"/>
      <c r="AD46" s="102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182</v>
      </c>
      <c r="AC48" s="1019"/>
      <c r="AD48" s="101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5"/>
      <c r="Z51" s="830"/>
      <c r="AA51" s="831"/>
      <c r="AB51" s="242" t="s">
        <v>11</v>
      </c>
      <c r="AC51" s="1030"/>
      <c r="AD51" s="1031"/>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4"/>
      <c r="AC53" s="1024"/>
      <c r="AD53" s="102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182</v>
      </c>
      <c r="AC55" s="1019"/>
      <c r="AD55" s="10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5"/>
      <c r="Z58" s="830"/>
      <c r="AA58" s="831"/>
      <c r="AB58" s="1029" t="s">
        <v>11</v>
      </c>
      <c r="AC58" s="1030"/>
      <c r="AD58" s="1031"/>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4"/>
      <c r="AC60" s="1024"/>
      <c r="AD60" s="102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182</v>
      </c>
      <c r="AC62" s="1019"/>
      <c r="AD62" s="101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5"/>
      <c r="Z65" s="830"/>
      <c r="AA65" s="831"/>
      <c r="AB65" s="1029" t="s">
        <v>11</v>
      </c>
      <c r="AC65" s="1030"/>
      <c r="AD65" s="1031"/>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4"/>
      <c r="AC67" s="1024"/>
      <c r="AD67" s="102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2020-06-01T06:19:45Z</cp:lastPrinted>
  <dcterms:created xsi:type="dcterms:W3CDTF">2012-03-13T00:50:25Z</dcterms:created>
  <dcterms:modified xsi:type="dcterms:W3CDTF">2020-09-15T04:41:57Z</dcterms:modified>
</cp:coreProperties>
</file>