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⑥施策Ⅰ－６　アフリカ地域外交\"/>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G32" authorId="0" shapeId="0">
      <text>
        <r>
          <rPr>
            <b/>
            <sz val="9"/>
            <color indexed="81"/>
            <rFont val="MS P ゴシック"/>
            <family val="3"/>
            <charset val="128"/>
          </rPr>
          <t>情報通信課:</t>
        </r>
        <r>
          <rPr>
            <sz val="9"/>
            <color indexed="81"/>
            <rFont val="MS P ゴシック"/>
            <family val="3"/>
            <charset val="128"/>
          </rPr>
          <t xml:space="preserve">
記載の基準
・Ｇ７／Ｇ５サヘル等のマルチの会議
・バイの政策協議
・ＴＡＣ
・第三国との公式の政策協議（アドホックは除く）</t>
        </r>
      </text>
    </comment>
  </commentList>
</comments>
</file>

<file path=xl/sharedStrings.xml><?xml version="1.0" encoding="utf-8"?>
<sst xmlns="http://schemas.openxmlformats.org/spreadsheetml/2006/main" count="2888" uniqueCount="667">
  <si>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</si>
  <si>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</si>
  <si>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</si>
  <si>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</si>
  <si>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</si>
  <si>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</si>
  <si>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</si>
  <si>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</si>
  <si>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</si>
  <si>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</si>
  <si>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</si>
  <si>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</si>
  <si>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</si>
  <si>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</si>
  <si>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</si>
  <si>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</si>
  <si>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</si>
  <si>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</si>
  <si>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</si>
  <si>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</si>
  <si>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</si>
  <si>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</si>
  <si>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</si>
  <si>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</si>
  <si>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</si>
  <si>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</si>
  <si>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</si>
  <si>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</si>
  <si>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</si>
  <si>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</si>
  <si>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</si>
  <si>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</si>
  <si>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</si>
  <si>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</si>
  <si>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</si>
  <si>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</si>
  <si>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</si>
  <si>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</si>
  <si>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</si>
  <si>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</si>
  <si>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</si>
  <si>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</si>
  <si>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</si>
  <si>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</si>
  <si>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</si>
  <si>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</si>
  <si>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</si>
  <si>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</si>
  <si>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</si>
  <si>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</si>
  <si>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</si>
  <si>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</si>
  <si>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</si>
  <si>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</si>
  <si>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</si>
  <si>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</si>
  <si>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</si>
  <si>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</si>
  <si>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</si>
  <si>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</si>
  <si>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</si>
  <si>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</si>
  <si>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</si>
  <si>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</si>
  <si>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</si>
  <si>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</si>
  <si>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</si>
  <si>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</si>
  <si>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</si>
  <si>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</si>
  <si>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</si>
  <si>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</si>
  <si>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</si>
  <si>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</si>
  <si>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</si>
  <si>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</si>
  <si>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</si>
  <si>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</si>
  <si>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</si>
  <si>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</si>
  <si>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</si>
  <si>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</si>
  <si>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</si>
  <si>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</si>
  <si>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</si>
  <si>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</si>
  <si>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</si>
  <si>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</si>
  <si>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</si>
  <si>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</si>
  <si>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</si>
  <si>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</si>
  <si>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</si>
  <si>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</si>
  <si>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</si>
  <si>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</si>
  <si>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</si>
  <si>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</si>
  <si>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</si>
  <si>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</si>
  <si>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</si>
  <si>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</si>
  <si>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</si>
  <si>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</si>
  <si>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</si>
  <si>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</si>
  <si>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</si>
  <si>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</si>
  <si>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</si>
  <si>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</si>
  <si>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</si>
  <si>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</si>
  <si>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</si>
  <si>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</si>
  <si>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</si>
  <si>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</si>
  <si>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</si>
  <si>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</si>
  <si>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</si>
  <si>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</si>
  <si>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</si>
  <si>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</si>
  <si>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</si>
  <si>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</si>
  <si>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</si>
  <si>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</si>
  <si>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</si>
  <si>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</si>
  <si>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</si>
  <si>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</si>
  <si>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</si>
  <si>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</si>
  <si>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</si>
  <si>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</si>
  <si>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</si>
  <si>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</si>
  <si>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</si>
  <si>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</si>
  <si>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</si>
  <si>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</si>
  <si>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</si>
  <si>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</si>
  <si>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</si>
  <si>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</si>
  <si>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</si>
  <si>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</si>
  <si>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</si>
  <si>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</si>
  <si>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</si>
  <si>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</si>
  <si>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</si>
  <si>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</si>
  <si>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</si>
  <si>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</si>
  <si>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</si>
  <si>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</si>
  <si>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</si>
  <si>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</si>
  <si>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</si>
  <si>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</si>
  <si>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</si>
  <si>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</si>
  <si>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</si>
  <si>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</si>
  <si>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</si>
  <si>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</si>
  <si>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</si>
  <si>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</si>
  <si>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</si>
  <si>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</si>
  <si>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</si>
  <si>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</si>
  <si>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</si>
  <si>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</si>
  <si>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</si>
  <si>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</si>
  <si>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</si>
  <si>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</si>
  <si>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</si>
  <si>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</si>
  <si>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</si>
  <si>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</si>
  <si>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</si>
  <si>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</si>
  <si>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</si>
  <si>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</si>
  <si>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</si>
  <si>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</si>
  <si>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</si>
  <si>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</si>
  <si>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</si>
  <si>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</si>
  <si>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</si>
  <si>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</si>
  <si>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</si>
  <si>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</si>
  <si>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</si>
  <si>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</si>
  <si>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</si>
  <si>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</si>
  <si>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</si>
  <si>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</si>
  <si>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</si>
  <si>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</si>
  <si>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</si>
  <si>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</si>
  <si>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</si>
  <si>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</si>
  <si>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</si>
  <si>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</si>
  <si>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</si>
  <si>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</si>
  <si>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</si>
  <si>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</si>
  <si>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</si>
  <si>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</si>
  <si>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</si>
  <si>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</si>
  <si>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</si>
  <si>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</si>
  <si>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</si>
  <si>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</si>
  <si>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</si>
  <si>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</si>
  <si>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</si>
  <si>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</si>
  <si>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</si>
  <si>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</si>
  <si>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</si>
  <si>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</si>
  <si>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</si>
  <si>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</si>
  <si>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</si>
  <si>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</si>
  <si>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</si>
  <si>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</si>
  <si>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</si>
  <si>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</si>
  <si>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</si>
  <si>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</si>
  <si>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</si>
  <si>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</si>
  <si>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</si>
  <si>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</si>
  <si>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</si>
  <si>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</si>
  <si>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</si>
  <si>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</si>
  <si>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</si>
  <si>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</si>
  <si>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</si>
  <si>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</si>
  <si>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</si>
  <si>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</si>
  <si>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</si>
  <si>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</si>
  <si>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</si>
  <si>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</si>
  <si>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</si>
  <si>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</si>
  <si>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</si>
  <si>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</si>
  <si>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</si>
  <si>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</si>
  <si>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</si>
  <si>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</si>
  <si>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</si>
  <si>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</si>
  <si>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</si>
  <si>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</si>
  <si>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</si>
  <si>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</si>
  <si>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</si>
  <si>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</si>
  <si>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</si>
  <si>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</si>
  <si>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</si>
  <si>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</si>
  <si>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</si>
  <si>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</si>
  <si>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</si>
  <si>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</si>
  <si>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</si>
  <si>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</si>
  <si>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</si>
  <si>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</si>
  <si>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</si>
  <si>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</si>
  <si>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</si>
  <si>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</si>
  <si>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</si>
  <si>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</si>
  <si>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</si>
  <si>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</si>
  <si>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</si>
  <si>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</si>
  <si>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</si>
  <si>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</si>
  <si>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</si>
  <si>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</si>
  <si>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</si>
  <si>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</si>
  <si>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</si>
  <si>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</si>
  <si>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</si>
  <si>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</si>
  <si>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</si>
  <si>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</si>
  <si>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</si>
  <si>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</si>
  <si>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</si>
  <si>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</si>
  <si>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</si>
  <si>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</si>
  <si>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</si>
  <si>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</si>
  <si>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</si>
  <si>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</si>
  <si>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</si>
  <si>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</si>
  <si>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</si>
  <si>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</si>
  <si>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</si>
  <si>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</si>
  <si>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</si>
  <si>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</si>
  <si>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</si>
  <si>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</si>
  <si>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</si>
  <si>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</si>
  <si>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</si>
  <si>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</si>
  <si>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</si>
  <si>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</si>
  <si>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</si>
  <si>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</si>
  <si>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</si>
  <si>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</si>
  <si>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</si>
  <si>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</si>
  <si>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</si>
  <si>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</si>
  <si>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</si>
  <si>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</si>
  <si>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</si>
  <si>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</si>
  <si>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</si>
  <si>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</si>
  <si>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</si>
  <si>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</si>
  <si>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</si>
  <si>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</si>
  <si>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</si>
  <si>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</si>
  <si>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</si>
  <si>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</si>
  <si>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</si>
  <si>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</si>
  <si>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</si>
  <si>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</si>
  <si>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</si>
  <si>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</si>
  <si>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</si>
  <si>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</si>
  <si>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</si>
  <si>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</si>
  <si>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</si>
  <si>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</si>
  <si>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</si>
  <si>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</si>
  <si>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</si>
  <si>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</si>
  <si>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</si>
  <si>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</si>
  <si>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</si>
  <si>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</si>
  <si>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</si>
  <si>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</si>
  <si>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</si>
  <si>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</si>
  <si>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</si>
  <si>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</si>
  <si>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</si>
  <si>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</si>
  <si>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</si>
  <si>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</si>
  <si>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</si>
  <si>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</si>
  <si>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</si>
  <si>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</si>
  <si>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</si>
  <si>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</si>
  <si>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</si>
  <si>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</si>
  <si>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</si>
  <si>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</si>
  <si>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</si>
  <si>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</si>
  <si>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</si>
  <si>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</si>
  <si>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</si>
  <si>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</si>
  <si>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</si>
  <si>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</si>
  <si>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</si>
  <si>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</si>
  <si>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</si>
  <si>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</si>
  <si>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</si>
  <si>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</si>
  <si>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</si>
  <si>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</si>
  <si>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</si>
  <si>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</si>
  <si>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</si>
  <si>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</si>
  <si>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</si>
  <si>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</si>
  <si>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</si>
  <si>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</si>
  <si>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</si>
  <si>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</si>
  <si>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</si>
  <si>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</si>
  <si>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</si>
  <si>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</si>
  <si>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</si>
  <si>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</si>
  <si>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</si>
  <si>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</si>
  <si>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</si>
  <si>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</si>
  <si>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</si>
  <si>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</si>
  <si>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</si>
  <si>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</si>
  <si>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</si>
  <si>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</si>
  <si>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</si>
  <si>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</si>
  <si>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</si>
  <si>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</si>
  <si>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</si>
  <si>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</si>
  <si>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</si>
  <si>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</si>
  <si>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</si>
  <si>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</si>
  <si>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</si>
  <si>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</si>
  <si>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</si>
  <si>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</si>
  <si>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</si>
  <si>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</si>
  <si>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</si>
  <si>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</si>
  <si>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</si>
  <si>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</si>
  <si>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</si>
  <si>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</si>
  <si>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</si>
  <si>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</si>
  <si>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</si>
  <si>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</si>
  <si>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</si>
  <si>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</si>
  <si>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</si>
  <si>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</si>
  <si>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</si>
  <si>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</si>
  <si>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</si>
  <si>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</si>
  <si>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</si>
  <si>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</si>
  <si>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</si>
  <si>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</si>
  <si>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</si>
  <si>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</si>
  <si>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</si>
  <si>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</si>
  <si>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</si>
  <si>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</si>
  <si>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</si>
  <si>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</si>
  <si>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</si>
  <si>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</si>
  <si>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</si>
  <si>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</si>
  <si>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</si>
  <si>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</si>
  <si>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</si>
  <si>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</si>
  <si>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</si>
  <si>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</si>
  <si>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</si>
  <si>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</si>
  <si>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</si>
  <si>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</si>
  <si>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</si>
  <si>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</si>
  <si>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</si>
  <si>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</si>
  <si>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</si>
  <si>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</si>
  <si>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</si>
  <si>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</si>
  <si>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</si>
  <si>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</si>
  <si>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</si>
  <si>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</si>
  <si>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</si>
  <si>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</si>
  <si>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</si>
  <si>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</si>
  <si>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</si>
  <si>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</si>
  <si>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</si>
  <si>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</si>
  <si>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</si>
  <si>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</si>
  <si>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</si>
  <si>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</si>
  <si>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</si>
  <si>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</si>
  <si>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</si>
  <si>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</si>
  <si>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</si>
  <si>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</si>
  <si>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</si>
  <si>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</si>
  <si>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</si>
  <si>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</si>
  <si>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</si>
  <si>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</si>
  <si>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</si>
  <si>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</si>
  <si>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</si>
  <si>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</si>
  <si>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</si>
  <si>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</si>
  <si>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</si>
  <si>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</si>
  <si>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</si>
  <si>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</si>
  <si>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</si>
  <si>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</si>
  <si>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</si>
  <si>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</si>
  <si>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</si>
  <si>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</si>
  <si>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</si>
  <si>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</si>
  <si>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</si>
  <si>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</si>
  <si>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</si>
  <si>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</si>
  <si>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</si>
  <si>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</si>
  <si>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</si>
  <si>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</si>
  <si>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アフリカ諸国との関係強化費</t>
    <rPh sb="4" eb="6">
      <t>ショコク</t>
    </rPh>
    <rPh sb="8" eb="10">
      <t>カンケイ</t>
    </rPh>
    <rPh sb="10" eb="13">
      <t>キョウカヒ</t>
    </rPh>
    <phoneticPr fontId="5"/>
  </si>
  <si>
    <t>中東アフリカ局アフリカ部</t>
    <rPh sb="0" eb="2">
      <t>チュウトウ</t>
    </rPh>
    <rPh sb="6" eb="7">
      <t>キョク</t>
    </rPh>
    <rPh sb="11" eb="12">
      <t>ブ</t>
    </rPh>
    <phoneticPr fontId="5"/>
  </si>
  <si>
    <t>アフリカ第一課</t>
    <rPh sb="1" eb="7">
      <t>イチ</t>
    </rPh>
    <phoneticPr fontId="5"/>
  </si>
  <si>
    <t>○</t>
  </si>
  <si>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5"/>
  </si>
  <si>
    <t>－</t>
    <phoneticPr fontId="5"/>
  </si>
  <si>
    <t>-</t>
    <phoneticPr fontId="5"/>
  </si>
  <si>
    <t>旅費</t>
    <rPh sb="0" eb="2">
      <t>リョヒ</t>
    </rPh>
    <phoneticPr fontId="5"/>
  </si>
  <si>
    <t>会議費</t>
    <rPh sb="0" eb="3">
      <t>カイギヒ</t>
    </rPh>
    <phoneticPr fontId="5"/>
  </si>
  <si>
    <t>対アフリカ関係定期協議等，アフリカ諸国に対する外交政策の立案及びその実施の総合調整等を行う。</t>
    <phoneticPr fontId="5"/>
  </si>
  <si>
    <t>実施した二国間又は多国間の協議数</t>
    <phoneticPr fontId="5"/>
  </si>
  <si>
    <t>協議数</t>
    <rPh sb="0" eb="3">
      <t>キョウギスウ</t>
    </rPh>
    <phoneticPr fontId="5"/>
  </si>
  <si>
    <t>外務省調べ</t>
    <rPh sb="0" eb="3">
      <t>ガイムショウ</t>
    </rPh>
    <rPh sb="3" eb="4">
      <t>シラ</t>
    </rPh>
    <phoneticPr fontId="5"/>
  </si>
  <si>
    <t>上記成果指標の協議数のうち多国間で行った協議数</t>
    <phoneticPr fontId="5"/>
  </si>
  <si>
    <t>回</t>
    <rPh sb="0" eb="1">
      <t>カイ</t>
    </rPh>
    <phoneticPr fontId="5"/>
  </si>
  <si>
    <t>年度での支出実績／同年度内での出張者数　　　　　　　　　　　　　　</t>
    <rPh sb="0" eb="2">
      <t>ネンド</t>
    </rPh>
    <rPh sb="4" eb="6">
      <t>シシュツ</t>
    </rPh>
    <rPh sb="6" eb="8">
      <t>ジッセキ</t>
    </rPh>
    <rPh sb="9" eb="12">
      <t>ドウネンド</t>
    </rPh>
    <rPh sb="12" eb="13">
      <t>ナイ</t>
    </rPh>
    <rPh sb="15" eb="18">
      <t>シュッチョウシャ</t>
    </rPh>
    <rPh sb="18" eb="19">
      <t>スウ</t>
    </rPh>
    <phoneticPr fontId="5"/>
  </si>
  <si>
    <t>百万円</t>
    <rPh sb="0" eb="2">
      <t>ヒャクマン</t>
    </rPh>
    <rPh sb="2" eb="3">
      <t>エン</t>
    </rPh>
    <phoneticPr fontId="5"/>
  </si>
  <si>
    <t>5.7/3</t>
    <phoneticPr fontId="5"/>
  </si>
  <si>
    <t>実績額/
　出張者数</t>
    <rPh sb="0" eb="3">
      <t>ジッセキガク</t>
    </rPh>
    <rPh sb="6" eb="9">
      <t>シュッチョウシャ</t>
    </rPh>
    <rPh sb="9" eb="10">
      <t>スウ</t>
    </rPh>
    <phoneticPr fontId="5"/>
  </si>
  <si>
    <t>Ｉ　地域別外交</t>
    <rPh sb="2" eb="5">
      <t>チイキベツ</t>
    </rPh>
    <rPh sb="5" eb="7">
      <t>ガイコウ</t>
    </rPh>
    <phoneticPr fontId="5"/>
  </si>
  <si>
    <t>施策Ⅰ－６　アフリカ地域外交
個別分野１　ＴＩＣＡＤプロセス，多国間枠組み等を通じたアフリカ開発の推進</t>
    <phoneticPr fontId="5"/>
  </si>
  <si>
    <t>対アフリカ協力における関連諸国との協調の推進</t>
    <phoneticPr fontId="5"/>
  </si>
  <si>
    <t>無</t>
  </si>
  <si>
    <t>有</t>
  </si>
  <si>
    <t>‐</t>
  </si>
  <si>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</si>
  <si>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5"/>
  </si>
  <si>
    <t>きわめて重要な事業である。</t>
    <rPh sb="4" eb="6">
      <t>ジュウヨウ</t>
    </rPh>
    <rPh sb="7" eb="9">
      <t>ジギョウ</t>
    </rPh>
    <phoneticPr fontId="5"/>
  </si>
  <si>
    <t>国内で契約に応じることが可能な業者が１社のみであるため（会計法第２９条の３③）</t>
    <rPh sb="0" eb="2">
      <t>コクナイ</t>
    </rPh>
    <rPh sb="3" eb="5">
      <t>ケイヤク</t>
    </rPh>
    <rPh sb="6" eb="7">
      <t>オウ</t>
    </rPh>
    <rPh sb="12" eb="14">
      <t>カノウ</t>
    </rPh>
    <rPh sb="15" eb="17">
      <t>ギョウシャ</t>
    </rPh>
    <rPh sb="19" eb="20">
      <t>シャ</t>
    </rPh>
    <rPh sb="28" eb="31">
      <t>カイケイホウ</t>
    </rPh>
    <rPh sb="31" eb="32">
      <t>ダイ</t>
    </rPh>
    <rPh sb="34" eb="35">
      <t>ジョウ</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</si>
  <si>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</si>
  <si>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経費の支出は，必要なもののみに限定している。</t>
    <rPh sb="0" eb="2">
      <t>ケイヒ</t>
    </rPh>
    <rPh sb="3" eb="5">
      <t>シシュツ</t>
    </rPh>
    <rPh sb="7" eb="9">
      <t>ヒツヨウ</t>
    </rPh>
    <rPh sb="15" eb="17">
      <t>ゲンテイ</t>
    </rPh>
    <phoneticPr fontId="5"/>
  </si>
  <si>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</si>
  <si>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</si>
  <si>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概ね，当初の見込みに即したものとなっている。</t>
    <rPh sb="0" eb="1">
      <t>オオム</t>
    </rPh>
    <rPh sb="3" eb="5">
      <t>トウショ</t>
    </rPh>
    <rPh sb="6" eb="8">
      <t>ミコ</t>
    </rPh>
    <rPh sb="10" eb="11">
      <t>ソク</t>
    </rPh>
    <phoneticPr fontId="5"/>
  </si>
  <si>
    <t>対アフリカ外交を行う上で必要不可欠である。</t>
    <rPh sb="0" eb="1">
      <t>タイ</t>
    </rPh>
    <rPh sb="5" eb="7">
      <t>ガイコウ</t>
    </rPh>
    <rPh sb="8" eb="9">
      <t>オコナ</t>
    </rPh>
    <rPh sb="10" eb="11">
      <t>ウエ</t>
    </rPh>
    <rPh sb="12" eb="14">
      <t>ヒツヨウ</t>
    </rPh>
    <rPh sb="14" eb="17">
      <t>フカケツ</t>
    </rPh>
    <phoneticPr fontId="5"/>
  </si>
  <si>
    <t>　本件は，対アフリカ外交に係る政策の企画・立案に必要となる情報の収集や対アフリカ協力などにおける関係諸国との連携推進に向けた二国間及び多国間協議の実施など，対アフリカ外交活動を行っていくうえで必要不可欠な予算である。
　出張の人数や期間などは必要最小とし，また一回の出張でなるべく多くの会談の機会が得られるよう出張時期などにも配慮した。</t>
    <phoneticPr fontId="5"/>
  </si>
  <si>
    <t>　引き続きコスト面に留意して，経費の節減に努めつつ事業を実施する。</t>
    <phoneticPr fontId="5"/>
  </si>
  <si>
    <t>491,496</t>
    <phoneticPr fontId="5"/>
  </si>
  <si>
    <t>440,481,新23-52</t>
    <rPh sb="8" eb="9">
      <t>シン</t>
    </rPh>
    <phoneticPr fontId="5"/>
  </si>
  <si>
    <t>45</t>
    <phoneticPr fontId="5"/>
  </si>
  <si>
    <t>33</t>
    <phoneticPr fontId="5"/>
  </si>
  <si>
    <t>41</t>
    <phoneticPr fontId="5"/>
  </si>
  <si>
    <t>43</t>
    <phoneticPr fontId="5"/>
  </si>
  <si>
    <t>33</t>
    <phoneticPr fontId="5"/>
  </si>
  <si>
    <t>32</t>
    <phoneticPr fontId="5"/>
  </si>
  <si>
    <t>0049</t>
    <phoneticPr fontId="5"/>
  </si>
  <si>
    <t>A.職員Ａ</t>
    <rPh sb="2" eb="4">
      <t>ショクイン</t>
    </rPh>
    <phoneticPr fontId="5"/>
  </si>
  <si>
    <t>B.職員Ｌ</t>
    <rPh sb="2" eb="4">
      <t>ショクイン</t>
    </rPh>
    <phoneticPr fontId="5"/>
  </si>
  <si>
    <t>職員の外国旅費</t>
    <rPh sb="0" eb="2">
      <t>ショクイン</t>
    </rPh>
    <rPh sb="3" eb="5">
      <t>ガイコク</t>
    </rPh>
    <rPh sb="5" eb="7">
      <t>リョヒ</t>
    </rPh>
    <phoneticPr fontId="5"/>
  </si>
  <si>
    <t>C.期間業務職員Ａ</t>
    <rPh sb="2" eb="4">
      <t>キカン</t>
    </rPh>
    <rPh sb="4" eb="6">
      <t>ギョウム</t>
    </rPh>
    <rPh sb="6" eb="8">
      <t>ショクイン</t>
    </rPh>
    <phoneticPr fontId="5"/>
  </si>
  <si>
    <t>D.レイデンリサーチ（株）</t>
    <rPh sb="11" eb="12">
      <t>カブ</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</si>
  <si>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</si>
  <si>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</si>
  <si>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3">
      <t>エキムヒ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</si>
  <si>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</si>
  <si>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</si>
  <si>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</si>
  <si>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</si>
  <si>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</si>
  <si>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</si>
  <si>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</si>
  <si>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</si>
  <si>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</si>
  <si>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</si>
  <si>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外国出張旅費</t>
    <rPh sb="0" eb="2">
      <t>ガイコク</t>
    </rPh>
    <rPh sb="2" eb="4">
      <t>シュッチョウ</t>
    </rPh>
    <rPh sb="4" eb="6">
      <t>リョヒ</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</si>
  <si>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</si>
  <si>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</si>
  <si>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</si>
  <si>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</si>
  <si>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</si>
  <si>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</si>
  <si>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</si>
  <si>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</si>
  <si>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</si>
  <si>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職員Ｔ</t>
    <rPh sb="0" eb="2">
      <t>ショクイン</t>
    </rPh>
    <phoneticPr fontId="5"/>
  </si>
  <si>
    <t>個人Ａ</t>
    <rPh sb="0" eb="2">
      <t>コジン</t>
    </rPh>
    <phoneticPr fontId="5"/>
  </si>
  <si>
    <t>個人Ｂ</t>
    <rPh sb="0" eb="2">
      <t>コジン</t>
    </rPh>
    <phoneticPr fontId="5"/>
  </si>
  <si>
    <t>期間業務職員給与</t>
    <rPh sb="0" eb="6">
      <t>キカンギョウムショクイン</t>
    </rPh>
    <rPh sb="6" eb="8">
      <t>キュウヨ</t>
    </rPh>
    <phoneticPr fontId="5"/>
  </si>
  <si>
    <t>レイデンリサーチ（株）</t>
    <rPh sb="9" eb="10">
      <t>カブ</t>
    </rPh>
    <phoneticPr fontId="5"/>
  </si>
  <si>
    <t>アフリカ諸国の政治・経済等のデータ提供</t>
    <rPh sb="4" eb="6">
      <t>ショコク</t>
    </rPh>
    <rPh sb="7" eb="9">
      <t>セイジ</t>
    </rPh>
    <rPh sb="10" eb="12">
      <t>ケイザイ</t>
    </rPh>
    <rPh sb="12" eb="13">
      <t>トウ</t>
    </rPh>
    <rPh sb="17" eb="19">
      <t>テイキョウ</t>
    </rPh>
    <phoneticPr fontId="5"/>
  </si>
  <si>
    <t>会食経費</t>
    <rPh sb="0" eb="2">
      <t>カイショク</t>
    </rPh>
    <rPh sb="2" eb="4">
      <t>ケイヒ</t>
    </rPh>
    <phoneticPr fontId="5"/>
  </si>
  <si>
    <t>会議用飲料手配</t>
    <rPh sb="0" eb="3">
      <t>カイギヨウ</t>
    </rPh>
    <rPh sb="3" eb="5">
      <t>インリョウ</t>
    </rPh>
    <rPh sb="5" eb="7">
      <t>テハイ</t>
    </rPh>
    <phoneticPr fontId="5"/>
  </si>
  <si>
    <t>政府開発援助庁費</t>
    <rPh sb="0" eb="2">
      <t>セイフ</t>
    </rPh>
    <rPh sb="2" eb="4">
      <t>カイハツ</t>
    </rPh>
    <rPh sb="4" eb="6">
      <t>エンジョ</t>
    </rPh>
    <rPh sb="6" eb="8">
      <t>チョウヒ</t>
    </rPh>
    <phoneticPr fontId="5"/>
  </si>
  <si>
    <t>文化人等派遣旅費</t>
    <rPh sb="0" eb="3">
      <t>ブンカジン</t>
    </rPh>
    <rPh sb="3" eb="4">
      <t>トウ</t>
    </rPh>
    <rPh sb="4" eb="6">
      <t>ハケン</t>
    </rPh>
    <rPh sb="6" eb="8">
      <t>リョヒ</t>
    </rPh>
    <phoneticPr fontId="5"/>
  </si>
  <si>
    <t>情報処理業務庁費</t>
    <rPh sb="0" eb="2">
      <t>ジョウホウ</t>
    </rPh>
    <rPh sb="2" eb="4">
      <t>ショリ</t>
    </rPh>
    <rPh sb="4" eb="6">
      <t>ギョウム</t>
    </rPh>
    <rPh sb="6" eb="8">
      <t>チョウヒ</t>
    </rPh>
    <phoneticPr fontId="5"/>
  </si>
  <si>
    <t>　執行実績及び令和３年度の外交日程等に基づいた要求額の見直し。</t>
    <phoneticPr fontId="5"/>
  </si>
  <si>
    <t>株式会社霞ヶ関東海倶楽部</t>
    <rPh sb="0" eb="4">
      <t>カブシキカイシャ</t>
    </rPh>
    <rPh sb="4" eb="7">
      <t>カスミガセキ</t>
    </rPh>
    <rPh sb="7" eb="9">
      <t>トウカイ</t>
    </rPh>
    <rPh sb="9" eb="12">
      <t>クラブ</t>
    </rPh>
    <phoneticPr fontId="5"/>
  </si>
  <si>
    <t>株式会社テリオ</t>
    <rPh sb="0" eb="4">
      <t>カブシキカイシャ</t>
    </rPh>
    <phoneticPr fontId="5"/>
  </si>
  <si>
    <t>E.株式会社霞ヶ関東海倶楽部</t>
    <rPh sb="2" eb="6">
      <t>カブシキカイシャ</t>
    </rPh>
    <rPh sb="6" eb="9">
      <t>カスミガセキ</t>
    </rPh>
    <rPh sb="9" eb="11">
      <t>トウカイ</t>
    </rPh>
    <rPh sb="11" eb="14">
      <t>クラブ</t>
    </rPh>
    <phoneticPr fontId="5"/>
  </si>
  <si>
    <t>内国出張旅費</t>
    <rPh sb="0" eb="2">
      <t>ナイコク</t>
    </rPh>
    <rPh sb="2" eb="4">
      <t>シュッチョウ</t>
    </rPh>
    <rPh sb="4" eb="6">
      <t>リョヒ</t>
    </rPh>
    <phoneticPr fontId="5"/>
  </si>
  <si>
    <t>職員の内国旅費</t>
    <rPh sb="0" eb="2">
      <t>ショクイン</t>
    </rPh>
    <rPh sb="3" eb="5">
      <t>ナイコク</t>
    </rPh>
    <rPh sb="5" eb="7">
      <t>リョヒ</t>
    </rPh>
    <phoneticPr fontId="5"/>
  </si>
  <si>
    <t>　アフリカ諸国に対する外交政策の企画立案及びその実施の総合調整等を行うほか，第三国との連携等を通じたアフリカ諸国との更なる関係強化を目的とする。</t>
    <rPh sb="38" eb="39">
      <t>ダイ</t>
    </rPh>
    <rPh sb="39" eb="40">
      <t>サン</t>
    </rPh>
    <rPh sb="40" eb="41">
      <t>コク</t>
    </rPh>
    <rPh sb="43" eb="45">
      <t>レンケイ</t>
    </rPh>
    <rPh sb="45" eb="46">
      <t>トウ</t>
    </rPh>
    <rPh sb="47" eb="48">
      <t>ツウ</t>
    </rPh>
    <rPh sb="58" eb="59">
      <t>サラ</t>
    </rPh>
    <phoneticPr fontId="5"/>
  </si>
  <si>
    <t>Ｇ７関連会合を始めとする多国間枠組みへの参加や，他の援助国との政策協議は，国際社会での我が国のリーダーシップの強化及びアフリカ開発の効果的な推進に寄与する。</t>
    <rPh sb="2" eb="4">
      <t>カンレン</t>
    </rPh>
    <rPh sb="4" eb="6">
      <t>カイゴウ</t>
    </rPh>
    <rPh sb="33" eb="35">
      <t>キョウギ</t>
    </rPh>
    <phoneticPr fontId="5"/>
  </si>
  <si>
    <t>Ｇ７関連会合やその他のフォーラムなどに積極的に参加し，アフリカの開発や平和と安定などについての議論を主導し，国際社会との連携を図る，また欧米やアジア各国等の他の援助国との政策協議や意見交換などを実施し，アフリカ開発を効果的に推進する。</t>
    <rPh sb="2" eb="4">
      <t>カンレン</t>
    </rPh>
    <rPh sb="4" eb="6">
      <t>カイゴウ</t>
    </rPh>
    <rPh sb="76" eb="77">
      <t>トウ</t>
    </rPh>
    <rPh sb="78" eb="79">
      <t>タ</t>
    </rPh>
    <rPh sb="80" eb="83">
      <t>エンジョコク</t>
    </rPh>
    <phoneticPr fontId="5"/>
  </si>
  <si>
    <t>課長　　髙橋　直樹</t>
    <rPh sb="0" eb="2">
      <t>カチョウ</t>
    </rPh>
    <rPh sb="4" eb="6">
      <t>タカハシ</t>
    </rPh>
    <rPh sb="7" eb="9">
      <t>ナオキ</t>
    </rPh>
    <phoneticPr fontId="5"/>
  </si>
  <si>
    <t>新興国を含む他の援助国との政策協議を積極的に行い，また，Ｇ７関連会合等の国際的フォーラムに積極的に参加することで，我が国の対アフリカ外交と国際社会のアフリカへの取組の連携を図り，アフリカ開発を効果的に促進する。また，国際社会のアフリカ開発への平和・安定に向けた議論を主導することで，国際社会での我が国のリーダーシップを強化する。</t>
    <phoneticPr fontId="5"/>
  </si>
  <si>
    <t>政府開発援助職員旅費
（内国旅費）</t>
    <rPh sb="0" eb="2">
      <t>セイフ</t>
    </rPh>
    <rPh sb="2" eb="4">
      <t>カイハツ</t>
    </rPh>
    <rPh sb="4" eb="6">
      <t>エンジョ</t>
    </rPh>
    <rPh sb="6" eb="8">
      <t>ショクイン</t>
    </rPh>
    <rPh sb="8" eb="10">
      <t>リョヒ</t>
    </rPh>
    <rPh sb="12" eb="14">
      <t>ナイコク</t>
    </rPh>
    <rPh sb="14" eb="16">
      <t>リョヒ</t>
    </rPh>
    <phoneticPr fontId="5"/>
  </si>
  <si>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</si>
  <si>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協議数</t>
    <rPh sb="0" eb="3">
      <t>キョウギスウ</t>
    </rPh>
    <phoneticPr fontId="5"/>
  </si>
  <si>
    <t>3.5/5</t>
    <phoneticPr fontId="5"/>
  </si>
  <si>
    <t>2.6/4</t>
    <phoneticPr fontId="5"/>
  </si>
  <si>
    <t>G７関連会合やその他のフォーラム等を通じて，ＴＩＣＡＤ７とその他の国際的フォーラムとの連携を図ることが出来た。また，ＴＩＣＡＤ７の機会等も活用し，アフリカ開発に向けた他の援助国との連携を深める事が出来た。</t>
    <rPh sb="2" eb="4">
      <t>カンレン</t>
    </rPh>
    <rPh sb="4" eb="6">
      <t>カイゴウ</t>
    </rPh>
    <rPh sb="9" eb="10">
      <t>タ</t>
    </rPh>
    <rPh sb="16" eb="17">
      <t>トウ</t>
    </rPh>
    <rPh sb="18" eb="19">
      <t>ツウ</t>
    </rPh>
    <rPh sb="31" eb="32">
      <t>タ</t>
    </rPh>
    <rPh sb="33" eb="36">
      <t>コクサイテキ</t>
    </rPh>
    <rPh sb="43" eb="45">
      <t>レンケイ</t>
    </rPh>
    <rPh sb="46" eb="47">
      <t>ハカ</t>
    </rPh>
    <rPh sb="51" eb="53">
      <t>デキ</t>
    </rPh>
    <rPh sb="65" eb="67">
      <t>キカイ</t>
    </rPh>
    <rPh sb="67" eb="68">
      <t>トウ</t>
    </rPh>
    <rPh sb="69" eb="71">
      <t>カツヨウ</t>
    </rPh>
    <rPh sb="77" eb="79">
      <t>カイハツ</t>
    </rPh>
    <rPh sb="80" eb="81">
      <t>ム</t>
    </rPh>
    <rPh sb="83" eb="84">
      <t>タ</t>
    </rPh>
    <rPh sb="85" eb="88">
      <t>エンジョコク</t>
    </rPh>
    <rPh sb="90" eb="92">
      <t>レンケイ</t>
    </rPh>
    <rPh sb="93" eb="94">
      <t>フカ</t>
    </rPh>
    <rPh sb="96" eb="97">
      <t>コト</t>
    </rPh>
    <rPh sb="98" eb="100">
      <t>デキ</t>
    </rPh>
    <phoneticPr fontId="5"/>
  </si>
  <si>
    <t>　アフリカ諸国に対する外交政策の企画立案及びその実施の総合調整等に向けて，国際会議への出席や第三国との協議等を通じ，関連情報やデータの収集を行うとともに，我が国のアフリカ政策を発信し，各国との政策の連携や協力を進める。</t>
    <rPh sb="27" eb="29">
      <t>ソウゴウ</t>
    </rPh>
    <rPh sb="29" eb="31">
      <t>チョウセイ</t>
    </rPh>
    <rPh sb="31" eb="32">
      <t>トウ</t>
    </rPh>
    <rPh sb="33" eb="34">
      <t>ム</t>
    </rPh>
    <rPh sb="43" eb="45">
      <t>シュッセキ</t>
    </rPh>
    <rPh sb="46" eb="47">
      <t>ダイ</t>
    </rPh>
    <rPh sb="47" eb="48">
      <t>サン</t>
    </rPh>
    <rPh sb="48" eb="49">
      <t>コク</t>
    </rPh>
    <rPh sb="55" eb="56">
      <t>ツウ</t>
    </rPh>
    <rPh sb="58" eb="60">
      <t>カンレン</t>
    </rPh>
    <rPh sb="60" eb="62">
      <t>ジョウホウ</t>
    </rPh>
    <rPh sb="70" eb="71">
      <t>オコナ</t>
    </rPh>
    <rPh sb="77" eb="78">
      <t>ワ</t>
    </rPh>
    <rPh sb="79" eb="80">
      <t>クニ</t>
    </rPh>
    <rPh sb="85" eb="87">
      <t>セイサク</t>
    </rPh>
    <rPh sb="88" eb="90">
      <t>ハッシン</t>
    </rPh>
    <rPh sb="92" eb="94">
      <t>カッコク</t>
    </rPh>
    <rPh sb="96" eb="98">
      <t>セイサク</t>
    </rPh>
    <rPh sb="99" eb="101">
      <t>レンケイ</t>
    </rPh>
    <rPh sb="102" eb="104">
      <t>キョウリョク</t>
    </rPh>
    <rPh sb="105" eb="106">
      <t>スス</t>
    </rPh>
    <phoneticPr fontId="5"/>
  </si>
  <si>
    <t>対アフリカ関係定期協議への出席のための出張回数</t>
    <rPh sb="0" eb="1">
      <t>タイ</t>
    </rPh>
    <rPh sb="5" eb="7">
      <t>カンケイ</t>
    </rPh>
    <rPh sb="7" eb="9">
      <t>テイキ</t>
    </rPh>
    <rPh sb="9" eb="11">
      <t>キョウギ</t>
    </rPh>
    <rPh sb="13" eb="15">
      <t>シュッセキ</t>
    </rPh>
    <rPh sb="19" eb="21">
      <t>シュッチョウ</t>
    </rPh>
    <rPh sb="21" eb="23">
      <t>カイスウ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</si>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</sst>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87585</xdr:colOff>
      <xdr:row>741</xdr:row>
      <xdr:rowOff>1235</xdr:rowOff>
    </xdr:from>
    <xdr:to>
      <xdr:col>38</xdr:col>
      <xdr:colOff>93825</xdr:colOff>
      <xdr:row>743</xdr:row>
      <xdr:rowOff>130502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226033" y="37017356"/>
          <a:ext cx="3356413" cy="7642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１９．９百万円</a:t>
          </a:r>
          <a:endParaRPr kumimoji="1" lang="en-US" altLang="ja-JP" sz="1100"/>
        </a:p>
      </xdr:txBody>
    </xdr:sp>
    <xdr:clientData/>
  </xdr:twoCellAnchor>
  <xdr:oneCellAnchor>
    <xdr:from>
      <xdr:col>12</xdr:col>
      <xdr:colOff>159262</xdr:colOff>
      <xdr:row>744</xdr:row>
      <xdr:rowOff>313142</xdr:rowOff>
    </xdr:from>
    <xdr:ext cx="1666876" cy="28574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4653" y="37841642"/>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38</xdr:col>
      <xdr:colOff>173566</xdr:colOff>
      <xdr:row>744</xdr:row>
      <xdr:rowOff>311932</xdr:rowOff>
    </xdr:from>
    <xdr:ext cx="1666876" cy="285749"/>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814733" y="3780339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39</xdr:col>
      <xdr:colOff>19050</xdr:colOff>
      <xdr:row>752</xdr:row>
      <xdr:rowOff>66675</xdr:rowOff>
    </xdr:from>
    <xdr:ext cx="1666876" cy="28574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820025" y="401002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13</xdr:col>
      <xdr:colOff>47625</xdr:colOff>
      <xdr:row>752</xdr:row>
      <xdr:rowOff>47625</xdr:rowOff>
    </xdr:from>
    <xdr:ext cx="1666876" cy="28574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647950" y="4008120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11</xdr:col>
      <xdr:colOff>123825</xdr:colOff>
      <xdr:row>753</xdr:row>
      <xdr:rowOff>0</xdr:rowOff>
    </xdr:from>
    <xdr:to>
      <xdr:col>22</xdr:col>
      <xdr:colOff>85725</xdr:colOff>
      <xdr:row>756</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324100" y="40347900"/>
          <a:ext cx="2162175" cy="942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Ｂ．職員（１２名）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clientData/>
  </xdr:twoCellAnchor>
  <xdr:twoCellAnchor>
    <xdr:from>
      <xdr:col>12</xdr:col>
      <xdr:colOff>81170</xdr:colOff>
      <xdr:row>749</xdr:row>
      <xdr:rowOff>1</xdr:rowOff>
    </xdr:from>
    <xdr:to>
      <xdr:col>21</xdr:col>
      <xdr:colOff>76200</xdr:colOff>
      <xdr:row>750</xdr:row>
      <xdr:rowOff>304800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481470" y="39090601"/>
          <a:ext cx="1795255" cy="61912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12</xdr:col>
      <xdr:colOff>76199</xdr:colOff>
      <xdr:row>756</xdr:row>
      <xdr:rowOff>28575</xdr:rowOff>
    </xdr:from>
    <xdr:to>
      <xdr:col>21</xdr:col>
      <xdr:colOff>142875</xdr:colOff>
      <xdr:row>757</xdr:row>
      <xdr:rowOff>304799</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2476499" y="41319450"/>
          <a:ext cx="1866901" cy="590549"/>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内国出張</a:t>
          </a:r>
          <a:endParaRPr kumimoji="1" lang="en-US" altLang="ja-JP" sz="1100"/>
        </a:p>
      </xdr:txBody>
    </xdr:sp>
    <xdr:clientData/>
  </xdr:twoCellAnchor>
  <xdr:twoCellAnchor>
    <xdr:from>
      <xdr:col>38</xdr:col>
      <xdr:colOff>152400</xdr:colOff>
      <xdr:row>749</xdr:row>
      <xdr:rowOff>57150</xdr:rowOff>
    </xdr:from>
    <xdr:to>
      <xdr:col>47</xdr:col>
      <xdr:colOff>161924</xdr:colOff>
      <xdr:row>751</xdr:row>
      <xdr:rowOff>19050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7753350" y="39147750"/>
          <a:ext cx="1809749" cy="5905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期間業務職員の給与</a:t>
          </a:r>
          <a:endParaRPr kumimoji="1" lang="en-US" altLang="ja-JP" sz="1100"/>
        </a:p>
      </xdr:txBody>
    </xdr:sp>
    <xdr:clientData/>
  </xdr:twoCellAnchor>
  <xdr:twoCellAnchor>
    <xdr:from>
      <xdr:col>38</xdr:col>
      <xdr:colOff>114300</xdr:colOff>
      <xdr:row>756</xdr:row>
      <xdr:rowOff>38100</xdr:rowOff>
    </xdr:from>
    <xdr:to>
      <xdr:col>47</xdr:col>
      <xdr:colOff>161925</xdr:colOff>
      <xdr:row>758</xdr:row>
      <xdr:rowOff>19050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7715250" y="41328975"/>
          <a:ext cx="1847850" cy="6096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アフリカ諸国の政治・経済等のデータの提供</a:t>
          </a:r>
          <a:endParaRPr kumimoji="1" lang="en-US" altLang="ja-JP" sz="1100"/>
        </a:p>
      </xdr:txBody>
    </xdr:sp>
    <xdr:clientData/>
  </xdr:twoCellAnchor>
  <xdr:twoCellAnchor>
    <xdr:from>
      <xdr:col>11</xdr:col>
      <xdr:colOff>104712</xdr:colOff>
      <xdr:row>746</xdr:row>
      <xdr:rowOff>12247</xdr:rowOff>
    </xdr:from>
    <xdr:to>
      <xdr:col>22</xdr:col>
      <xdr:colOff>104775</xdr:colOff>
      <xdr:row>748</xdr:row>
      <xdr:rowOff>295275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304987" y="38159872"/>
          <a:ext cx="2200338" cy="9116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１０．９百万円</a:t>
          </a:r>
        </a:p>
      </xdr:txBody>
    </xdr:sp>
    <xdr:clientData/>
  </xdr:twoCellAnchor>
  <xdr:twoCellAnchor>
    <xdr:from>
      <xdr:col>37</xdr:col>
      <xdr:colOff>190500</xdr:colOff>
      <xdr:row>746</xdr:row>
      <xdr:rowOff>1064</xdr:rowOff>
    </xdr:from>
    <xdr:to>
      <xdr:col>48</xdr:col>
      <xdr:colOff>94127</xdr:colOff>
      <xdr:row>749</xdr:row>
      <xdr:rowOff>9525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591425" y="38148689"/>
          <a:ext cx="2103902" cy="9514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Ｃ．期間業務職員（２名）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６．３百万円</a:t>
          </a:r>
        </a:p>
      </xdr:txBody>
    </xdr:sp>
    <xdr:clientData/>
  </xdr:twoCellAnchor>
  <xdr:twoCellAnchor>
    <xdr:from>
      <xdr:col>37</xdr:col>
      <xdr:colOff>104775</xdr:colOff>
      <xdr:row>753</xdr:row>
      <xdr:rowOff>28575</xdr:rowOff>
    </xdr:from>
    <xdr:to>
      <xdr:col>48</xdr:col>
      <xdr:colOff>85725</xdr:colOff>
      <xdr:row>755</xdr:row>
      <xdr:rowOff>295275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505700" y="40376475"/>
          <a:ext cx="2181225" cy="895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Ｄ．レイデンリサーチ（株）</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oneCellAnchor>
    <xdr:from>
      <xdr:col>26</xdr:col>
      <xdr:colOff>133350</xdr:colOff>
      <xdr:row>759</xdr:row>
      <xdr:rowOff>38100</xdr:rowOff>
    </xdr:from>
    <xdr:ext cx="1666876" cy="285749"/>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334000" y="422719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twoCellAnchor>
    <xdr:from>
      <xdr:col>24</xdr:col>
      <xdr:colOff>152400</xdr:colOff>
      <xdr:row>760</xdr:row>
      <xdr:rowOff>0</xdr:rowOff>
    </xdr:from>
    <xdr:to>
      <xdr:col>35</xdr:col>
      <xdr:colOff>57150</xdr:colOff>
      <xdr:row>762</xdr:row>
      <xdr:rowOff>285750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953000" y="42548175"/>
          <a:ext cx="210502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Ｅ．民間企業２社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０．１百万円</a:t>
          </a:r>
        </a:p>
      </xdr:txBody>
    </xdr:sp>
    <xdr:clientData/>
  </xdr:twoCellAnchor>
  <xdr:twoCellAnchor>
    <xdr:from>
      <xdr:col>25</xdr:col>
      <xdr:colOff>104775</xdr:colOff>
      <xdr:row>763</xdr:row>
      <xdr:rowOff>57150</xdr:rowOff>
    </xdr:from>
    <xdr:to>
      <xdr:col>34</xdr:col>
      <xdr:colOff>190499</xdr:colOff>
      <xdr:row>765</xdr:row>
      <xdr:rowOff>28575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105400" y="43548300"/>
          <a:ext cx="1885949" cy="6000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会食，会議開催費</a:t>
          </a:r>
          <a:endParaRPr kumimoji="1" lang="en-US" altLang="ja-JP" sz="1100"/>
        </a:p>
      </xdr:txBody>
    </xdr:sp>
    <xdr:clientData/>
  </xdr:twoCellAnchor>
  <xdr:twoCellAnchor>
    <xdr:from>
      <xdr:col>21</xdr:col>
      <xdr:colOff>163285</xdr:colOff>
      <xdr:row>743</xdr:row>
      <xdr:rowOff>159203</xdr:rowOff>
    </xdr:from>
    <xdr:to>
      <xdr:col>38</xdr:col>
      <xdr:colOff>68034</xdr:colOff>
      <xdr:row>745</xdr:row>
      <xdr:rowOff>102053</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4306660" y="37408757"/>
          <a:ext cx="3258910" cy="65042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アフリカ諸国に対する外交政策企画立案</a:t>
          </a:r>
          <a:endParaRPr kumimoji="1" lang="en-US" altLang="ja-JP" sz="1100" b="1"/>
        </a:p>
        <a:p>
          <a:pPr algn="ctr"/>
          <a:r>
            <a:rPr kumimoji="1" lang="ja-JP" altLang="en-US" sz="1100" b="1"/>
            <a:t>及びその実施の調整等を行う</a:t>
          </a:r>
          <a:endParaRPr kumimoji="1" lang="en-US" altLang="ja-JP" sz="1100" b="1"/>
        </a:p>
      </xdr:txBody>
    </xdr:sp>
    <xdr:clientData/>
  </xdr:twoCellAnchor>
  <xdr:twoCellAnchor>
    <xdr:from>
      <xdr:col>23</xdr:col>
      <xdr:colOff>3197</xdr:colOff>
      <xdr:row>746</xdr:row>
      <xdr:rowOff>313238</xdr:rowOff>
    </xdr:from>
    <xdr:to>
      <xdr:col>30</xdr:col>
      <xdr:colOff>11906</xdr:colOff>
      <xdr:row>747</xdr:row>
      <xdr:rowOff>5953</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4634648" y="38384471"/>
          <a:ext cx="1418281" cy="59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10946</xdr:colOff>
      <xdr:row>747</xdr:row>
      <xdr:rowOff>3197</xdr:rowOff>
    </xdr:from>
    <xdr:to>
      <xdr:col>37</xdr:col>
      <xdr:colOff>0</xdr:colOff>
      <xdr:row>747</xdr:row>
      <xdr:rowOff>5149</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V="1">
          <a:off x="6051969" y="38387668"/>
          <a:ext cx="1398627" cy="195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180975</xdr:colOff>
      <xdr:row>754</xdr:row>
      <xdr:rowOff>6393</xdr:rowOff>
    </xdr:from>
    <xdr:to>
      <xdr:col>37</xdr:col>
      <xdr:colOff>0</xdr:colOff>
      <xdr:row>754</xdr:row>
      <xdr:rowOff>9525</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6020631" y="40583532"/>
          <a:ext cx="1429965" cy="313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201367</xdr:colOff>
      <xdr:row>745</xdr:row>
      <xdr:rowOff>194975</xdr:rowOff>
    </xdr:from>
    <xdr:to>
      <xdr:col>30</xdr:col>
      <xdr:colOff>6393</xdr:colOff>
      <xdr:row>759</xdr:row>
      <xdr:rowOff>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6041023" y="37952970"/>
          <a:ext cx="6393" cy="419036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201367</xdr:colOff>
      <xdr:row>754</xdr:row>
      <xdr:rowOff>3197</xdr:rowOff>
    </xdr:from>
    <xdr:to>
      <xdr:col>30</xdr:col>
      <xdr:colOff>15988</xdr:colOff>
      <xdr:row>754</xdr:row>
      <xdr:rowOff>9525</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flipV="1">
          <a:off x="4631451" y="40580336"/>
          <a:ext cx="1425560" cy="632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46</v>
      </c>
      <c r="AT2" s="966"/>
      <c r="AU2" s="966"/>
      <c r="AV2" s="51" t="str">
        <f>IF(AW2="", "", "-")</f>
        <v/>
      </c>
      <c r="AW2" s="911"/>
      <c r="AX2" s="911"/>
    </row>
    <row r="3" spans="1:50" ht="21" customHeight="1" thickBot="1">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508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654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565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662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25</v>
      </c>
      <c r="Q13" s="658"/>
      <c r="R13" s="658"/>
      <c r="S13" s="658"/>
      <c r="T13" s="658"/>
      <c r="U13" s="658"/>
      <c r="V13" s="659"/>
      <c r="W13" s="657">
        <v>23</v>
      </c>
      <c r="X13" s="658"/>
      <c r="Y13" s="658"/>
      <c r="Z13" s="658"/>
      <c r="AA13" s="658"/>
      <c r="AB13" s="658"/>
      <c r="AC13" s="659"/>
      <c r="AD13" s="657">
        <v>22.4</v>
      </c>
      <c r="AE13" s="658"/>
      <c r="AF13" s="658"/>
      <c r="AG13" s="658"/>
      <c r="AH13" s="658"/>
      <c r="AI13" s="658"/>
      <c r="AJ13" s="659"/>
      <c r="AK13" s="657">
        <v>22</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566</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25</v>
      </c>
      <c r="Q18" s="879"/>
      <c r="R18" s="879"/>
      <c r="S18" s="879"/>
      <c r="T18" s="879"/>
      <c r="U18" s="879"/>
      <c r="V18" s="880"/>
      <c r="W18" s="878">
        <f>SUM(W13:AC17)</f>
        <v>23</v>
      </c>
      <c r="X18" s="879"/>
      <c r="Y18" s="879"/>
      <c r="Z18" s="879"/>
      <c r="AA18" s="879"/>
      <c r="AB18" s="879"/>
      <c r="AC18" s="880"/>
      <c r="AD18" s="878">
        <f>SUM(AD13:AJ17)</f>
        <v>22.4</v>
      </c>
      <c r="AE18" s="879"/>
      <c r="AF18" s="879"/>
      <c r="AG18" s="879"/>
      <c r="AH18" s="879"/>
      <c r="AI18" s="879"/>
      <c r="AJ18" s="880"/>
      <c r="AK18" s="878">
        <f>SUM(AK13:AQ17)</f>
        <v>22</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21</v>
      </c>
      <c r="Q19" s="658"/>
      <c r="R19" s="658"/>
      <c r="S19" s="658"/>
      <c r="T19" s="658"/>
      <c r="U19" s="658"/>
      <c r="V19" s="659"/>
      <c r="W19" s="657">
        <v>22</v>
      </c>
      <c r="X19" s="658"/>
      <c r="Y19" s="658"/>
      <c r="Z19" s="658"/>
      <c r="AA19" s="658"/>
      <c r="AB19" s="658"/>
      <c r="AC19" s="659"/>
      <c r="AD19" s="657">
        <v>19.899999999999999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0.84</v>
      </c>
      <c r="Q20" s="316"/>
      <c r="R20" s="316"/>
      <c r="S20" s="316"/>
      <c r="T20" s="316"/>
      <c r="U20" s="316"/>
      <c r="V20" s="316"/>
      <c r="W20" s="316">
        <f t="shared" ref="W20" si="0">IF(W18=0, "-", SUM(W19)/W18)</f>
        <v>0.95652173913043481</v>
      </c>
      <c r="X20" s="316"/>
      <c r="Y20" s="316"/>
      <c r="Z20" s="316"/>
      <c r="AA20" s="316"/>
      <c r="AB20" s="316"/>
      <c r="AC20" s="316"/>
      <c r="AD20" s="316">
        <f t="shared" ref="AD20" si="1">IF(AD18=0, "-", SUM(AD19)/AD18)</f>
        <v>0.8883928571428571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355</v>
      </c>
      <c r="H21" s="315"/>
      <c r="I21" s="315"/>
      <c r="J21" s="315"/>
      <c r="K21" s="315"/>
      <c r="L21" s="315"/>
      <c r="M21" s="315"/>
      <c r="N21" s="315"/>
      <c r="O21" s="315"/>
      <c r="P21" s="316">
        <f>IF(P19=0, "-", SUM(P19)/SUM(P13,P14))</f>
        <v>0.84</v>
      </c>
      <c r="Q21" s="316"/>
      <c r="R21" s="316"/>
      <c r="S21" s="316"/>
      <c r="T21" s="316"/>
      <c r="U21" s="316"/>
      <c r="V21" s="316"/>
      <c r="W21" s="316">
        <f t="shared" ref="W21" si="2">IF(W19=0, "-", SUM(W19)/SUM(W13,W14))</f>
        <v>0.95652173913043481</v>
      </c>
      <c r="X21" s="316"/>
      <c r="Y21" s="316"/>
      <c r="Z21" s="316"/>
      <c r="AA21" s="316"/>
      <c r="AB21" s="316"/>
      <c r="AC21" s="316"/>
      <c r="AD21" s="316">
        <f t="shared" ref="AD21" si="3">IF(AD19=0, "-", SUM(AD19)/SUM(AD13,AD14))</f>
        <v>0.8883928571428571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430</v>
      </c>
      <c r="B22" s="947"/>
      <c r="C22" s="947"/>
      <c r="D22" s="947"/>
      <c r="E22" s="947"/>
      <c r="F22" s="948"/>
      <c r="G22" s="984" t="s">
        <v>334</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656</v>
      </c>
      <c r="H23" s="986"/>
      <c r="I23" s="986"/>
      <c r="J23" s="986"/>
      <c r="K23" s="986"/>
      <c r="L23" s="986"/>
      <c r="M23" s="986"/>
      <c r="N23" s="986"/>
      <c r="O23" s="987"/>
      <c r="P23" s="919">
        <v>0.1</v>
      </c>
      <c r="Q23" s="920"/>
      <c r="R23" s="920"/>
      <c r="S23" s="920"/>
      <c r="T23" s="920"/>
      <c r="U23" s="920"/>
      <c r="V23" s="936"/>
      <c r="W23" s="919"/>
      <c r="X23" s="920"/>
      <c r="Y23" s="920"/>
      <c r="Z23" s="920"/>
      <c r="AA23" s="920"/>
      <c r="AB23" s="920"/>
      <c r="AC23" s="936"/>
      <c r="AD23" s="956" t="s">
        <v>645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642</v>
      </c>
      <c r="H24" s="938"/>
      <c r="I24" s="938"/>
      <c r="J24" s="938"/>
      <c r="K24" s="938"/>
      <c r="L24" s="938"/>
      <c r="M24" s="938"/>
      <c r="N24" s="938"/>
      <c r="O24" s="939"/>
      <c r="P24" s="657">
        <v>7.4</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657</v>
      </c>
      <c r="H25" s="938"/>
      <c r="I25" s="938"/>
      <c r="J25" s="938"/>
      <c r="K25" s="938"/>
      <c r="L25" s="938"/>
      <c r="M25" s="938"/>
      <c r="N25" s="938"/>
      <c r="O25" s="939"/>
      <c r="P25" s="657">
        <v>10.7</v>
      </c>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643</v>
      </c>
      <c r="H26" s="938"/>
      <c r="I26" s="938"/>
      <c r="J26" s="938"/>
      <c r="K26" s="938"/>
      <c r="L26" s="938"/>
      <c r="M26" s="938"/>
      <c r="N26" s="938"/>
      <c r="O26" s="939"/>
      <c r="P26" s="657">
        <v>1.5</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644</v>
      </c>
      <c r="H27" s="938"/>
      <c r="I27" s="938"/>
      <c r="J27" s="938"/>
      <c r="K27" s="938"/>
      <c r="L27" s="938"/>
      <c r="M27" s="938"/>
      <c r="N27" s="938"/>
      <c r="O27" s="939"/>
      <c r="P27" s="657">
        <v>2.2999999999999998</v>
      </c>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338</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335</v>
      </c>
      <c r="H29" s="944"/>
      <c r="I29" s="944"/>
      <c r="J29" s="944"/>
      <c r="K29" s="944"/>
      <c r="L29" s="944"/>
      <c r="M29" s="944"/>
      <c r="N29" s="944"/>
      <c r="O29" s="945"/>
      <c r="P29" s="657">
        <f>AK13</f>
        <v>22</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664</v>
      </c>
      <c r="AV31" s="198"/>
      <c r="AW31" s="398" t="s">
        <v>181</v>
      </c>
      <c r="AX31" s="399"/>
    </row>
    <row r="32" spans="1:50" ht="23.25" customHeight="1">
      <c r="A32" s="403"/>
      <c r="B32" s="401"/>
      <c r="C32" s="401"/>
      <c r="D32" s="401"/>
      <c r="E32" s="401"/>
      <c r="F32" s="402"/>
      <c r="G32" s="564" t="s">
        <v>569</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571</v>
      </c>
      <c r="AC32" s="464"/>
      <c r="AD32" s="464"/>
      <c r="AE32" s="216">
        <v>9</v>
      </c>
      <c r="AF32" s="217"/>
      <c r="AG32" s="217"/>
      <c r="AH32" s="217"/>
      <c r="AI32" s="216">
        <v>13</v>
      </c>
      <c r="AJ32" s="217"/>
      <c r="AK32" s="217"/>
      <c r="AL32" s="217"/>
      <c r="AM32" s="216">
        <v>8</v>
      </c>
      <c r="AN32" s="217"/>
      <c r="AO32" s="217"/>
      <c r="AP32" s="217"/>
      <c r="AQ32" s="340" t="s">
        <v>664</v>
      </c>
      <c r="AR32" s="206"/>
      <c r="AS32" s="206"/>
      <c r="AT32" s="341"/>
      <c r="AU32" s="217" t="s">
        <v>664</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571</v>
      </c>
      <c r="AC33" s="526"/>
      <c r="AD33" s="526"/>
      <c r="AE33" s="216">
        <v>6</v>
      </c>
      <c r="AF33" s="217"/>
      <c r="AG33" s="217"/>
      <c r="AH33" s="217"/>
      <c r="AI33" s="216">
        <v>6</v>
      </c>
      <c r="AJ33" s="217"/>
      <c r="AK33" s="217"/>
      <c r="AL33" s="217"/>
      <c r="AM33" s="216">
        <v>6</v>
      </c>
      <c r="AN33" s="217"/>
      <c r="AO33" s="217"/>
      <c r="AP33" s="217"/>
      <c r="AQ33" s="340">
        <v>6</v>
      </c>
      <c r="AR33" s="206"/>
      <c r="AS33" s="206"/>
      <c r="AT33" s="341"/>
      <c r="AU33" s="217" t="s">
        <v>664</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150</v>
      </c>
      <c r="AF34" s="217"/>
      <c r="AG34" s="217"/>
      <c r="AH34" s="217"/>
      <c r="AI34" s="216">
        <v>213</v>
      </c>
      <c r="AJ34" s="217"/>
      <c r="AK34" s="217"/>
      <c r="AL34" s="217"/>
      <c r="AM34" s="216">
        <v>133</v>
      </c>
      <c r="AN34" s="217"/>
      <c r="AO34" s="217"/>
      <c r="AP34" s="217"/>
      <c r="AQ34" s="340" t="s">
        <v>665</v>
      </c>
      <c r="AR34" s="206"/>
      <c r="AS34" s="206"/>
      <c r="AT34" s="341"/>
      <c r="AU34" s="217" t="s">
        <v>664</v>
      </c>
      <c r="AV34" s="217"/>
      <c r="AW34" s="217"/>
      <c r="AX34" s="219"/>
    </row>
    <row r="35" spans="1:50" ht="23.25" customHeight="1">
      <c r="A35" s="224" t="s">
        <v>382</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664</v>
      </c>
      <c r="AV38" s="198"/>
      <c r="AW38" s="398" t="s">
        <v>181</v>
      </c>
      <c r="AX38" s="399"/>
    </row>
    <row r="39" spans="1:50" ht="23.25" customHeight="1">
      <c r="A39" s="403"/>
      <c r="B39" s="401"/>
      <c r="C39" s="401"/>
      <c r="D39" s="401"/>
      <c r="E39" s="401"/>
      <c r="F39" s="402"/>
      <c r="G39" s="564" t="s">
        <v>569</v>
      </c>
      <c r="H39" s="565"/>
      <c r="I39" s="565"/>
      <c r="J39" s="565"/>
      <c r="K39" s="565"/>
      <c r="L39" s="565"/>
      <c r="M39" s="565"/>
      <c r="N39" s="565"/>
      <c r="O39" s="566"/>
      <c r="P39" s="104" t="s">
        <v>573</v>
      </c>
      <c r="Q39" s="104"/>
      <c r="R39" s="104"/>
      <c r="S39" s="104"/>
      <c r="T39" s="104"/>
      <c r="U39" s="104"/>
      <c r="V39" s="104"/>
      <c r="W39" s="104"/>
      <c r="X39" s="105"/>
      <c r="Y39" s="474" t="s">
        <v>12</v>
      </c>
      <c r="Z39" s="534"/>
      <c r="AA39" s="535"/>
      <c r="AB39" s="464" t="s">
        <v>571</v>
      </c>
      <c r="AC39" s="464"/>
      <c r="AD39" s="464"/>
      <c r="AE39" s="216">
        <v>2</v>
      </c>
      <c r="AF39" s="217"/>
      <c r="AG39" s="217"/>
      <c r="AH39" s="217"/>
      <c r="AI39" s="216">
        <v>5</v>
      </c>
      <c r="AJ39" s="217"/>
      <c r="AK39" s="217"/>
      <c r="AL39" s="217"/>
      <c r="AM39" s="216">
        <v>5</v>
      </c>
      <c r="AN39" s="217"/>
      <c r="AO39" s="217"/>
      <c r="AP39" s="217"/>
      <c r="AQ39" s="340" t="s">
        <v>666</v>
      </c>
      <c r="AR39" s="206"/>
      <c r="AS39" s="206"/>
      <c r="AT39" s="341"/>
      <c r="AU39" s="217" t="s">
        <v>664</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658</v>
      </c>
      <c r="AC40" s="526"/>
      <c r="AD40" s="526"/>
      <c r="AE40" s="216">
        <v>4</v>
      </c>
      <c r="AF40" s="217"/>
      <c r="AG40" s="217"/>
      <c r="AH40" s="217"/>
      <c r="AI40" s="216">
        <v>4</v>
      </c>
      <c r="AJ40" s="217"/>
      <c r="AK40" s="217"/>
      <c r="AL40" s="217"/>
      <c r="AM40" s="216">
        <v>4</v>
      </c>
      <c r="AN40" s="217"/>
      <c r="AO40" s="217"/>
      <c r="AP40" s="217"/>
      <c r="AQ40" s="340">
        <v>4</v>
      </c>
      <c r="AR40" s="206"/>
      <c r="AS40" s="206"/>
      <c r="AT40" s="341"/>
      <c r="AU40" s="217" t="s">
        <v>664</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50</v>
      </c>
      <c r="AF41" s="217"/>
      <c r="AG41" s="217"/>
      <c r="AH41" s="217"/>
      <c r="AI41" s="216">
        <v>125</v>
      </c>
      <c r="AJ41" s="217"/>
      <c r="AK41" s="217"/>
      <c r="AL41" s="217"/>
      <c r="AM41" s="216">
        <v>125</v>
      </c>
      <c r="AN41" s="217"/>
      <c r="AO41" s="217"/>
      <c r="AP41" s="217"/>
      <c r="AQ41" s="340" t="s">
        <v>666</v>
      </c>
      <c r="AR41" s="206"/>
      <c r="AS41" s="206"/>
      <c r="AT41" s="341"/>
      <c r="AU41" s="217" t="s">
        <v>664</v>
      </c>
      <c r="AV41" s="217"/>
      <c r="AW41" s="217"/>
      <c r="AX41" s="219"/>
    </row>
    <row r="42" spans="1:50" ht="23.25" customHeight="1">
      <c r="A42" s="224" t="s">
        <v>382</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385</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c r="A101" s="425"/>
      <c r="B101" s="426"/>
      <c r="C101" s="426"/>
      <c r="D101" s="426"/>
      <c r="E101" s="426"/>
      <c r="F101" s="427"/>
      <c r="G101" s="104" t="s">
        <v>663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v>3</v>
      </c>
      <c r="AF101" s="217"/>
      <c r="AG101" s="217"/>
      <c r="AH101" s="218"/>
      <c r="AI101" s="216">
        <v>4</v>
      </c>
      <c r="AJ101" s="217"/>
      <c r="AK101" s="217"/>
      <c r="AL101" s="218"/>
      <c r="AM101" s="216">
        <v>5</v>
      </c>
      <c r="AN101" s="217"/>
      <c r="AO101" s="217"/>
      <c r="AP101" s="218"/>
      <c r="AQ101" s="216" t="s">
        <v>410</v>
      </c>
      <c r="AR101" s="217"/>
      <c r="AS101" s="217"/>
      <c r="AT101" s="218"/>
      <c r="AU101" s="216" t="s">
        <v>664</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v>6</v>
      </c>
      <c r="AF102" s="421"/>
      <c r="AG102" s="421"/>
      <c r="AH102" s="421"/>
      <c r="AI102" s="421">
        <v>6</v>
      </c>
      <c r="AJ102" s="421"/>
      <c r="AK102" s="421"/>
      <c r="AL102" s="421"/>
      <c r="AM102" s="421">
        <v>6</v>
      </c>
      <c r="AN102" s="421"/>
      <c r="AO102" s="421"/>
      <c r="AP102" s="421"/>
      <c r="AQ102" s="271">
        <v>6</v>
      </c>
      <c r="AR102" s="272"/>
      <c r="AS102" s="272"/>
      <c r="AT102" s="317"/>
      <c r="AU102" s="271" t="s">
        <v>666</v>
      </c>
      <c r="AV102" s="272"/>
      <c r="AW102" s="272"/>
      <c r="AX102" s="317"/>
    </row>
    <row r="103" spans="1:60" ht="31.5" hidden="1" customHeight="1">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c r="A116" s="442"/>
      <c r="B116" s="443"/>
      <c r="C116" s="443"/>
      <c r="D116" s="443"/>
      <c r="E116" s="443"/>
      <c r="F116" s="444"/>
      <c r="G116" s="393" t="s">
        <v>575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576</v>
      </c>
      <c r="AC116" s="466"/>
      <c r="AD116" s="467"/>
      <c r="AE116" s="421">
        <v>1.9</v>
      </c>
      <c r="AF116" s="421"/>
      <c r="AG116" s="421"/>
      <c r="AH116" s="421"/>
      <c r="AI116" s="421">
        <v>0.7</v>
      </c>
      <c r="AJ116" s="421"/>
      <c r="AK116" s="421"/>
      <c r="AL116" s="421"/>
      <c r="AM116" s="421">
        <v>0.7</v>
      </c>
      <c r="AN116" s="421"/>
      <c r="AO116" s="421"/>
      <c r="AP116" s="421"/>
      <c r="AQ116" s="216" t="s">
        <v>410</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578</v>
      </c>
      <c r="AC117" s="476"/>
      <c r="AD117" s="477"/>
      <c r="AE117" s="554" t="s">
        <v>577</v>
      </c>
      <c r="AF117" s="554"/>
      <c r="AG117" s="554"/>
      <c r="AH117" s="554"/>
      <c r="AI117" s="554" t="s">
        <v>659</v>
      </c>
      <c r="AJ117" s="554"/>
      <c r="AK117" s="554"/>
      <c r="AL117" s="554"/>
      <c r="AM117" s="554" t="s">
        <v>660</v>
      </c>
      <c r="AN117" s="554"/>
      <c r="AO117" s="554"/>
      <c r="AP117" s="554"/>
      <c r="AQ117" s="554" t="s">
        <v>410</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hidden="1" customHeight="1">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409</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40" customHeight="1">
      <c r="A154" s="188"/>
      <c r="B154" s="185"/>
      <c r="C154" s="179"/>
      <c r="D154" s="185"/>
      <c r="E154" s="179"/>
      <c r="F154" s="180"/>
      <c r="G154" s="103" t="s">
        <v>581</v>
      </c>
      <c r="H154" s="104"/>
      <c r="I154" s="104"/>
      <c r="J154" s="104"/>
      <c r="K154" s="104"/>
      <c r="L154" s="104"/>
      <c r="M154" s="104"/>
      <c r="N154" s="104"/>
      <c r="O154" s="104"/>
      <c r="P154" s="105"/>
      <c r="Q154" s="124" t="s">
        <v>655</v>
      </c>
      <c r="R154" s="104"/>
      <c r="S154" s="104"/>
      <c r="T154" s="104"/>
      <c r="U154" s="104"/>
      <c r="V154" s="104"/>
      <c r="W154" s="104"/>
      <c r="X154" s="104"/>
      <c r="Y154" s="104"/>
      <c r="Z154" s="104"/>
      <c r="AA154" s="291"/>
      <c r="AB154" s="140"/>
      <c r="AC154" s="141"/>
      <c r="AD154" s="141"/>
      <c r="AE154" s="146" t="s">
        <v>653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40"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0"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0"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652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424</v>
      </c>
      <c r="D430" s="931"/>
      <c r="E430" s="173" t="s">
        <v>402</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563</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563</v>
      </c>
      <c r="AE704" s="783"/>
      <c r="AF704" s="783"/>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563</v>
      </c>
      <c r="AE705" s="715"/>
      <c r="AF705" s="715"/>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584</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563</v>
      </c>
      <c r="AE714" s="808"/>
      <c r="AF714" s="809"/>
      <c r="AG714" s="736" t="s">
        <v>589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563</v>
      </c>
      <c r="AE715" s="605"/>
      <c r="AF715" s="656"/>
      <c r="AG715" s="742" t="s">
        <v>591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hidden="1" customHeight="1">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405</v>
      </c>
      <c r="B737" s="209"/>
      <c r="C737" s="209"/>
      <c r="D737" s="210"/>
      <c r="E737" s="989" t="s">
        <v>597</v>
      </c>
      <c r="F737" s="989"/>
      <c r="G737" s="989"/>
      <c r="H737" s="989"/>
      <c r="I737" s="989"/>
      <c r="J737" s="989"/>
      <c r="K737" s="989"/>
      <c r="L737" s="989"/>
      <c r="M737" s="989"/>
      <c r="N737" s="365" t="s">
        <v>400</v>
      </c>
      <c r="O737" s="365"/>
      <c r="P737" s="365"/>
      <c r="Q737" s="365"/>
      <c r="R737" s="989" t="s">
        <v>598</v>
      </c>
      <c r="S737" s="989"/>
      <c r="T737" s="989"/>
      <c r="U737" s="989"/>
      <c r="V737" s="989"/>
      <c r="W737" s="989"/>
      <c r="X737" s="989"/>
      <c r="Y737" s="989"/>
      <c r="Z737" s="989"/>
      <c r="AA737" s="365" t="s">
        <v>399</v>
      </c>
      <c r="AB737" s="365"/>
      <c r="AC737" s="365"/>
      <c r="AD737" s="365"/>
      <c r="AE737" s="989" t="s">
        <v>599</v>
      </c>
      <c r="AF737" s="989"/>
      <c r="AG737" s="989"/>
      <c r="AH737" s="989"/>
      <c r="AI737" s="989"/>
      <c r="AJ737" s="989"/>
      <c r="AK737" s="989"/>
      <c r="AL737" s="989"/>
      <c r="AM737" s="989"/>
      <c r="AN737" s="365" t="s">
        <v>398</v>
      </c>
      <c r="AO737" s="365"/>
      <c r="AP737" s="365"/>
      <c r="AQ737" s="365"/>
      <c r="AR737" s="995" t="s">
        <v>600</v>
      </c>
      <c r="AS737" s="996"/>
      <c r="AT737" s="996"/>
      <c r="AU737" s="996"/>
      <c r="AV737" s="996"/>
      <c r="AW737" s="996"/>
      <c r="AX737" s="997"/>
      <c r="AY737" s="88"/>
      <c r="AZ737" s="88"/>
    </row>
    <row r="738" spans="1:52" ht="24.75" customHeight="1">
      <c r="A738" s="988" t="s">
        <v>397</v>
      </c>
      <c r="B738" s="209"/>
      <c r="C738" s="209"/>
      <c r="D738" s="210"/>
      <c r="E738" s="989" t="s">
        <v>604</v>
      </c>
      <c r="F738" s="989"/>
      <c r="G738" s="989"/>
      <c r="H738" s="989"/>
      <c r="I738" s="989"/>
      <c r="J738" s="989"/>
      <c r="K738" s="989"/>
      <c r="L738" s="989"/>
      <c r="M738" s="989"/>
      <c r="N738" s="365" t="s">
        <v>396</v>
      </c>
      <c r="O738" s="365"/>
      <c r="P738" s="365"/>
      <c r="Q738" s="365"/>
      <c r="R738" s="989" t="s">
        <v>603</v>
      </c>
      <c r="S738" s="989"/>
      <c r="T738" s="989"/>
      <c r="U738" s="989"/>
      <c r="V738" s="989"/>
      <c r="W738" s="989"/>
      <c r="X738" s="989"/>
      <c r="Y738" s="989"/>
      <c r="Z738" s="989"/>
      <c r="AA738" s="365" t="s">
        <v>395</v>
      </c>
      <c r="AB738" s="365"/>
      <c r="AC738" s="365"/>
      <c r="AD738" s="365"/>
      <c r="AE738" s="989" t="s">
        <v>602</v>
      </c>
      <c r="AF738" s="989"/>
      <c r="AG738" s="989"/>
      <c r="AH738" s="989"/>
      <c r="AI738" s="989"/>
      <c r="AJ738" s="989"/>
      <c r="AK738" s="989"/>
      <c r="AL738" s="989"/>
      <c r="AM738" s="989"/>
      <c r="AN738" s="365" t="s">
        <v>394</v>
      </c>
      <c r="AO738" s="365"/>
      <c r="AP738" s="365"/>
      <c r="AQ738" s="365"/>
      <c r="AR738" s="995" t="s">
        <v>601</v>
      </c>
      <c r="AS738" s="996"/>
      <c r="AT738" s="996"/>
      <c r="AU738" s="996"/>
      <c r="AV738" s="996"/>
      <c r="AW738" s="996"/>
      <c r="AX738" s="997"/>
    </row>
    <row r="739" spans="1:52" ht="24.75" customHeight="1">
      <c r="A739" s="988" t="s">
        <v>393</v>
      </c>
      <c r="B739" s="209"/>
      <c r="C739" s="209"/>
      <c r="D739" s="210"/>
      <c r="E739" s="989" t="s">
        <v>605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417</v>
      </c>
      <c r="B740" s="971"/>
      <c r="C740" s="971"/>
      <c r="D740" s="972"/>
      <c r="E740" s="973" t="s">
        <v>559</v>
      </c>
      <c r="F740" s="974"/>
      <c r="G740" s="974"/>
      <c r="H740" s="92" t="str">
        <f>IF(E740="", "", "(")</f>
        <v>(</v>
      </c>
      <c r="I740" s="974"/>
      <c r="J740" s="974"/>
      <c r="K740" s="92" t="str">
        <f>IF(OR(I740="　", I740=""), "", "-")</f>
        <v/>
      </c>
      <c r="L740" s="975">
        <v>48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5" customHeight="1">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5"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5"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5"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5"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5"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5"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388</v>
      </c>
      <c r="B780" s="629"/>
      <c r="C780" s="629"/>
      <c r="D780" s="629"/>
      <c r="E780" s="629"/>
      <c r="F780" s="630"/>
      <c r="G780" s="595" t="s">
        <v>606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567</v>
      </c>
      <c r="H782" s="671"/>
      <c r="I782" s="671"/>
      <c r="J782" s="671"/>
      <c r="K782" s="672"/>
      <c r="L782" s="664" t="s">
        <v>608</v>
      </c>
      <c r="M782" s="665"/>
      <c r="N782" s="665"/>
      <c r="O782" s="665"/>
      <c r="P782" s="665"/>
      <c r="Q782" s="665"/>
      <c r="R782" s="665"/>
      <c r="S782" s="665"/>
      <c r="T782" s="665"/>
      <c r="U782" s="665"/>
      <c r="V782" s="665"/>
      <c r="W782" s="665"/>
      <c r="X782" s="666"/>
      <c r="Y782" s="388">
        <v>1.3</v>
      </c>
      <c r="Z782" s="389"/>
      <c r="AA782" s="389"/>
      <c r="AB782" s="805"/>
      <c r="AC782" s="670" t="s">
        <v>567</v>
      </c>
      <c r="AD782" s="671"/>
      <c r="AE782" s="671"/>
      <c r="AF782" s="671"/>
      <c r="AG782" s="672"/>
      <c r="AH782" s="664" t="s">
        <v>650</v>
      </c>
      <c r="AI782" s="665"/>
      <c r="AJ782" s="665"/>
      <c r="AK782" s="665"/>
      <c r="AL782" s="665"/>
      <c r="AM782" s="665"/>
      <c r="AN782" s="665"/>
      <c r="AO782" s="665"/>
      <c r="AP782" s="665"/>
      <c r="AQ782" s="665"/>
      <c r="AR782" s="665"/>
      <c r="AS782" s="665"/>
      <c r="AT782" s="666"/>
      <c r="AU782" s="388">
        <v>0.05</v>
      </c>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0.05</v>
      </c>
      <c r="AV792" s="832"/>
      <c r="AW792" s="832"/>
      <c r="AX792" s="834"/>
    </row>
    <row r="793" spans="1:50" ht="24.75" customHeight="1">
      <c r="A793" s="631"/>
      <c r="B793" s="632"/>
      <c r="C793" s="632"/>
      <c r="D793" s="632"/>
      <c r="E793" s="632"/>
      <c r="F793" s="633"/>
      <c r="G793" s="595" t="s">
        <v>609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610</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t="s">
        <v>611</v>
      </c>
      <c r="H795" s="671"/>
      <c r="I795" s="671"/>
      <c r="J795" s="671"/>
      <c r="K795" s="672"/>
      <c r="L795" s="664" t="s">
        <v>612</v>
      </c>
      <c r="M795" s="665"/>
      <c r="N795" s="665"/>
      <c r="O795" s="665"/>
      <c r="P795" s="665"/>
      <c r="Q795" s="665"/>
      <c r="R795" s="665"/>
      <c r="S795" s="665"/>
      <c r="T795" s="665"/>
      <c r="U795" s="665"/>
      <c r="V795" s="665"/>
      <c r="W795" s="665"/>
      <c r="X795" s="666"/>
      <c r="Y795" s="388">
        <v>3.3</v>
      </c>
      <c r="Z795" s="389"/>
      <c r="AA795" s="389"/>
      <c r="AB795" s="805"/>
      <c r="AC795" s="670" t="s">
        <v>613</v>
      </c>
      <c r="AD795" s="671"/>
      <c r="AE795" s="671"/>
      <c r="AF795" s="671"/>
      <c r="AG795" s="672"/>
      <c r="AH795" s="664" t="s">
        <v>639</v>
      </c>
      <c r="AI795" s="665"/>
      <c r="AJ795" s="665"/>
      <c r="AK795" s="665"/>
      <c r="AL795" s="665"/>
      <c r="AM795" s="665"/>
      <c r="AN795" s="665"/>
      <c r="AO795" s="665"/>
      <c r="AP795" s="665"/>
      <c r="AQ795" s="665"/>
      <c r="AR795" s="665"/>
      <c r="AS795" s="665"/>
      <c r="AT795" s="666"/>
      <c r="AU795" s="388">
        <v>2.2000000000000002</v>
      </c>
      <c r="AV795" s="389"/>
      <c r="AW795" s="389"/>
      <c r="AX795" s="390"/>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3.3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2.2000000000000002</v>
      </c>
      <c r="AV805" s="832"/>
      <c r="AW805" s="832"/>
      <c r="AX805" s="834"/>
    </row>
    <row r="806" spans="1:50" ht="24.75" customHeight="1">
      <c r="A806" s="631"/>
      <c r="B806" s="632"/>
      <c r="C806" s="632"/>
      <c r="D806" s="632"/>
      <c r="E806" s="632"/>
      <c r="F806" s="633"/>
      <c r="G806" s="595" t="s">
        <v>648</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t="s">
        <v>568</v>
      </c>
      <c r="H808" s="671"/>
      <c r="I808" s="671"/>
      <c r="J808" s="671"/>
      <c r="K808" s="672"/>
      <c r="L808" s="664" t="s">
        <v>640</v>
      </c>
      <c r="M808" s="665"/>
      <c r="N808" s="665"/>
      <c r="O808" s="665"/>
      <c r="P808" s="665"/>
      <c r="Q808" s="665"/>
      <c r="R808" s="665"/>
      <c r="S808" s="665"/>
      <c r="T808" s="665"/>
      <c r="U808" s="665"/>
      <c r="V808" s="665"/>
      <c r="W808" s="665"/>
      <c r="X808" s="666"/>
      <c r="Y808" s="388">
        <v>0.06</v>
      </c>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0.06</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614</v>
      </c>
      <c r="D838" s="347"/>
      <c r="E838" s="347"/>
      <c r="F838" s="347"/>
      <c r="G838" s="347"/>
      <c r="H838" s="347"/>
      <c r="I838" s="347"/>
      <c r="J838" s="348"/>
      <c r="K838" s="349"/>
      <c r="L838" s="349"/>
      <c r="M838" s="349"/>
      <c r="N838" s="349"/>
      <c r="O838" s="349"/>
      <c r="P838" s="362" t="s">
        <v>624</v>
      </c>
      <c r="Q838" s="350"/>
      <c r="R838" s="350"/>
      <c r="S838" s="350"/>
      <c r="T838" s="350"/>
      <c r="U838" s="350"/>
      <c r="V838" s="350"/>
      <c r="W838" s="350"/>
      <c r="X838" s="350"/>
      <c r="Y838" s="351">
        <v>1.3</v>
      </c>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61" t="s">
        <v>615</v>
      </c>
      <c r="D839" s="347"/>
      <c r="E839" s="347"/>
      <c r="F839" s="347"/>
      <c r="G839" s="347"/>
      <c r="H839" s="347"/>
      <c r="I839" s="347"/>
      <c r="J839" s="348"/>
      <c r="K839" s="349"/>
      <c r="L839" s="349"/>
      <c r="M839" s="349"/>
      <c r="N839" s="349"/>
      <c r="O839" s="349"/>
      <c r="P839" s="362" t="s">
        <v>624</v>
      </c>
      <c r="Q839" s="350"/>
      <c r="R839" s="350"/>
      <c r="S839" s="350"/>
      <c r="T839" s="350"/>
      <c r="U839" s="350"/>
      <c r="V839" s="350"/>
      <c r="W839" s="350"/>
      <c r="X839" s="350"/>
      <c r="Y839" s="351">
        <v>1.1000000000000001</v>
      </c>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t="s">
        <v>616</v>
      </c>
      <c r="D840" s="347"/>
      <c r="E840" s="347"/>
      <c r="F840" s="347"/>
      <c r="G840" s="347"/>
      <c r="H840" s="347"/>
      <c r="I840" s="347"/>
      <c r="J840" s="348"/>
      <c r="K840" s="349"/>
      <c r="L840" s="349"/>
      <c r="M840" s="349"/>
      <c r="N840" s="349"/>
      <c r="O840" s="349"/>
      <c r="P840" s="362" t="s">
        <v>624</v>
      </c>
      <c r="Q840" s="350"/>
      <c r="R840" s="350"/>
      <c r="S840" s="350"/>
      <c r="T840" s="350"/>
      <c r="U840" s="350"/>
      <c r="V840" s="350"/>
      <c r="W840" s="350"/>
      <c r="X840" s="350"/>
      <c r="Y840" s="351">
        <v>1.1000000000000001</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4</v>
      </c>
      <c r="B841" s="376">
        <v>1</v>
      </c>
      <c r="C841" s="361" t="s">
        <v>617</v>
      </c>
      <c r="D841" s="347"/>
      <c r="E841" s="347"/>
      <c r="F841" s="347"/>
      <c r="G841" s="347"/>
      <c r="H841" s="347"/>
      <c r="I841" s="347"/>
      <c r="J841" s="348"/>
      <c r="K841" s="349"/>
      <c r="L841" s="349"/>
      <c r="M841" s="349"/>
      <c r="N841" s="349"/>
      <c r="O841" s="349"/>
      <c r="P841" s="362" t="s">
        <v>624</v>
      </c>
      <c r="Q841" s="350"/>
      <c r="R841" s="350"/>
      <c r="S841" s="350"/>
      <c r="T841" s="350"/>
      <c r="U841" s="350"/>
      <c r="V841" s="350"/>
      <c r="W841" s="350"/>
      <c r="X841" s="350"/>
      <c r="Y841" s="351">
        <v>1</v>
      </c>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5</v>
      </c>
      <c r="B842" s="376">
        <v>1</v>
      </c>
      <c r="C842" s="361" t="s">
        <v>618</v>
      </c>
      <c r="D842" s="347"/>
      <c r="E842" s="347"/>
      <c r="F842" s="347"/>
      <c r="G842" s="347"/>
      <c r="H842" s="347"/>
      <c r="I842" s="347"/>
      <c r="J842" s="348"/>
      <c r="K842" s="349"/>
      <c r="L842" s="349"/>
      <c r="M842" s="349"/>
      <c r="N842" s="349"/>
      <c r="O842" s="349"/>
      <c r="P842" s="362" t="s">
        <v>624</v>
      </c>
      <c r="Q842" s="350"/>
      <c r="R842" s="350"/>
      <c r="S842" s="350"/>
      <c r="T842" s="350"/>
      <c r="U842" s="350"/>
      <c r="V842" s="350"/>
      <c r="W842" s="350"/>
      <c r="X842" s="350"/>
      <c r="Y842" s="351">
        <v>1</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6</v>
      </c>
      <c r="B843" s="376">
        <v>1</v>
      </c>
      <c r="C843" s="361" t="s">
        <v>619</v>
      </c>
      <c r="D843" s="347"/>
      <c r="E843" s="347"/>
      <c r="F843" s="347"/>
      <c r="G843" s="347"/>
      <c r="H843" s="347"/>
      <c r="I843" s="347"/>
      <c r="J843" s="348"/>
      <c r="K843" s="349"/>
      <c r="L843" s="349"/>
      <c r="M843" s="349"/>
      <c r="N843" s="349"/>
      <c r="O843" s="349"/>
      <c r="P843" s="362" t="s">
        <v>624</v>
      </c>
      <c r="Q843" s="350"/>
      <c r="R843" s="350"/>
      <c r="S843" s="350"/>
      <c r="T843" s="350"/>
      <c r="U843" s="350"/>
      <c r="V843" s="350"/>
      <c r="W843" s="350"/>
      <c r="X843" s="350"/>
      <c r="Y843" s="351">
        <v>0.9</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7</v>
      </c>
      <c r="B844" s="376">
        <v>1</v>
      </c>
      <c r="C844" s="361" t="s">
        <v>620</v>
      </c>
      <c r="D844" s="347"/>
      <c r="E844" s="347"/>
      <c r="F844" s="347"/>
      <c r="G844" s="347"/>
      <c r="H844" s="347"/>
      <c r="I844" s="347"/>
      <c r="J844" s="348"/>
      <c r="K844" s="349"/>
      <c r="L844" s="349"/>
      <c r="M844" s="349"/>
      <c r="N844" s="349"/>
      <c r="O844" s="349"/>
      <c r="P844" s="362" t="s">
        <v>624</v>
      </c>
      <c r="Q844" s="350"/>
      <c r="R844" s="350"/>
      <c r="S844" s="350"/>
      <c r="T844" s="350"/>
      <c r="U844" s="350"/>
      <c r="V844" s="350"/>
      <c r="W844" s="350"/>
      <c r="X844" s="350"/>
      <c r="Y844" s="351">
        <v>0.9</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8</v>
      </c>
      <c r="B845" s="376">
        <v>1</v>
      </c>
      <c r="C845" s="361" t="s">
        <v>621</v>
      </c>
      <c r="D845" s="347"/>
      <c r="E845" s="347"/>
      <c r="F845" s="347"/>
      <c r="G845" s="347"/>
      <c r="H845" s="347"/>
      <c r="I845" s="347"/>
      <c r="J845" s="348"/>
      <c r="K845" s="349"/>
      <c r="L845" s="349"/>
      <c r="M845" s="349"/>
      <c r="N845" s="349"/>
      <c r="O845" s="349"/>
      <c r="P845" s="362" t="s">
        <v>624</v>
      </c>
      <c r="Q845" s="350"/>
      <c r="R845" s="350"/>
      <c r="S845" s="350"/>
      <c r="T845" s="350"/>
      <c r="U845" s="350"/>
      <c r="V845" s="350"/>
      <c r="W845" s="350"/>
      <c r="X845" s="350"/>
      <c r="Y845" s="351">
        <v>0.9</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9</v>
      </c>
      <c r="B846" s="376">
        <v>1</v>
      </c>
      <c r="C846" s="361" t="s">
        <v>622</v>
      </c>
      <c r="D846" s="347"/>
      <c r="E846" s="347"/>
      <c r="F846" s="347"/>
      <c r="G846" s="347"/>
      <c r="H846" s="347"/>
      <c r="I846" s="347"/>
      <c r="J846" s="348"/>
      <c r="K846" s="349"/>
      <c r="L846" s="349"/>
      <c r="M846" s="349"/>
      <c r="N846" s="349"/>
      <c r="O846" s="349"/>
      <c r="P846" s="362" t="s">
        <v>624</v>
      </c>
      <c r="Q846" s="350"/>
      <c r="R846" s="350"/>
      <c r="S846" s="350"/>
      <c r="T846" s="350"/>
      <c r="U846" s="350"/>
      <c r="V846" s="350"/>
      <c r="W846" s="350"/>
      <c r="X846" s="350"/>
      <c r="Y846" s="351">
        <v>0.8</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10</v>
      </c>
      <c r="B847" s="376">
        <v>1</v>
      </c>
      <c r="C847" s="361" t="s">
        <v>623</v>
      </c>
      <c r="D847" s="347"/>
      <c r="E847" s="347"/>
      <c r="F847" s="347"/>
      <c r="G847" s="347"/>
      <c r="H847" s="347"/>
      <c r="I847" s="347"/>
      <c r="J847" s="348"/>
      <c r="K847" s="349"/>
      <c r="L847" s="349"/>
      <c r="M847" s="349"/>
      <c r="N847" s="349"/>
      <c r="O847" s="349"/>
      <c r="P847" s="362" t="s">
        <v>624</v>
      </c>
      <c r="Q847" s="350"/>
      <c r="R847" s="350"/>
      <c r="S847" s="350"/>
      <c r="T847" s="350"/>
      <c r="U847" s="350"/>
      <c r="V847" s="350"/>
      <c r="W847" s="350"/>
      <c r="X847" s="350"/>
      <c r="Y847" s="351">
        <v>0.5</v>
      </c>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625</v>
      </c>
      <c r="D871" s="347"/>
      <c r="E871" s="347"/>
      <c r="F871" s="347"/>
      <c r="G871" s="347"/>
      <c r="H871" s="347"/>
      <c r="I871" s="347"/>
      <c r="J871" s="348"/>
      <c r="K871" s="349"/>
      <c r="L871" s="349"/>
      <c r="M871" s="349"/>
      <c r="N871" s="349"/>
      <c r="O871" s="349"/>
      <c r="P871" s="362" t="s">
        <v>649</v>
      </c>
      <c r="Q871" s="350"/>
      <c r="R871" s="350"/>
      <c r="S871" s="350"/>
      <c r="T871" s="350"/>
      <c r="U871" s="350"/>
      <c r="V871" s="350"/>
      <c r="W871" s="350"/>
      <c r="X871" s="350"/>
      <c r="Y871" s="351">
        <v>0.05</v>
      </c>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2</v>
      </c>
      <c r="B872" s="376">
        <v>1</v>
      </c>
      <c r="C872" s="361" t="s">
        <v>626</v>
      </c>
      <c r="D872" s="347"/>
      <c r="E872" s="347"/>
      <c r="F872" s="347"/>
      <c r="G872" s="347"/>
      <c r="H872" s="347"/>
      <c r="I872" s="347"/>
      <c r="J872" s="348"/>
      <c r="K872" s="349"/>
      <c r="L872" s="349"/>
      <c r="M872" s="349"/>
      <c r="N872" s="349"/>
      <c r="O872" s="349"/>
      <c r="P872" s="362" t="s">
        <v>649</v>
      </c>
      <c r="Q872" s="350"/>
      <c r="R872" s="350"/>
      <c r="S872" s="350"/>
      <c r="T872" s="350"/>
      <c r="U872" s="350"/>
      <c r="V872" s="350"/>
      <c r="W872" s="350"/>
      <c r="X872" s="350"/>
      <c r="Y872" s="351">
        <v>0.04</v>
      </c>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76">
        <v>3</v>
      </c>
      <c r="B873" s="376">
        <v>1</v>
      </c>
      <c r="C873" s="361" t="s">
        <v>627</v>
      </c>
      <c r="D873" s="347"/>
      <c r="E873" s="347"/>
      <c r="F873" s="347"/>
      <c r="G873" s="347"/>
      <c r="H873" s="347"/>
      <c r="I873" s="347"/>
      <c r="J873" s="348"/>
      <c r="K873" s="349"/>
      <c r="L873" s="349"/>
      <c r="M873" s="349"/>
      <c r="N873" s="349"/>
      <c r="O873" s="349"/>
      <c r="P873" s="362" t="s">
        <v>649</v>
      </c>
      <c r="Q873" s="350"/>
      <c r="R873" s="350"/>
      <c r="S873" s="350"/>
      <c r="T873" s="350"/>
      <c r="U873" s="350"/>
      <c r="V873" s="350"/>
      <c r="W873" s="350"/>
      <c r="X873" s="350"/>
      <c r="Y873" s="351">
        <v>0.04</v>
      </c>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4</v>
      </c>
      <c r="B874" s="376">
        <v>1</v>
      </c>
      <c r="C874" s="361" t="s">
        <v>628</v>
      </c>
      <c r="D874" s="347"/>
      <c r="E874" s="347"/>
      <c r="F874" s="347"/>
      <c r="G874" s="347"/>
      <c r="H874" s="347"/>
      <c r="I874" s="347"/>
      <c r="J874" s="348"/>
      <c r="K874" s="349"/>
      <c r="L874" s="349"/>
      <c r="M874" s="349"/>
      <c r="N874" s="349"/>
      <c r="O874" s="349"/>
      <c r="P874" s="362" t="s">
        <v>649</v>
      </c>
      <c r="Q874" s="350"/>
      <c r="R874" s="350"/>
      <c r="S874" s="350"/>
      <c r="T874" s="350"/>
      <c r="U874" s="350"/>
      <c r="V874" s="350"/>
      <c r="W874" s="350"/>
      <c r="X874" s="350"/>
      <c r="Y874" s="351">
        <v>0.04</v>
      </c>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5</v>
      </c>
      <c r="B875" s="376">
        <v>1</v>
      </c>
      <c r="C875" s="361" t="s">
        <v>629</v>
      </c>
      <c r="D875" s="347"/>
      <c r="E875" s="347"/>
      <c r="F875" s="347"/>
      <c r="G875" s="347"/>
      <c r="H875" s="347"/>
      <c r="I875" s="347"/>
      <c r="J875" s="348"/>
      <c r="K875" s="349"/>
      <c r="L875" s="349"/>
      <c r="M875" s="349"/>
      <c r="N875" s="349"/>
      <c r="O875" s="349"/>
      <c r="P875" s="362" t="s">
        <v>649</v>
      </c>
      <c r="Q875" s="350"/>
      <c r="R875" s="350"/>
      <c r="S875" s="350"/>
      <c r="T875" s="350"/>
      <c r="U875" s="350"/>
      <c r="V875" s="350"/>
      <c r="W875" s="350"/>
      <c r="X875" s="350"/>
      <c r="Y875" s="351">
        <v>0.04</v>
      </c>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6</v>
      </c>
      <c r="B876" s="376">
        <v>1</v>
      </c>
      <c r="C876" s="361" t="s">
        <v>630</v>
      </c>
      <c r="D876" s="347"/>
      <c r="E876" s="347"/>
      <c r="F876" s="347"/>
      <c r="G876" s="347"/>
      <c r="H876" s="347"/>
      <c r="I876" s="347"/>
      <c r="J876" s="348"/>
      <c r="K876" s="349"/>
      <c r="L876" s="349"/>
      <c r="M876" s="349"/>
      <c r="N876" s="349"/>
      <c r="O876" s="349"/>
      <c r="P876" s="362" t="s">
        <v>649</v>
      </c>
      <c r="Q876" s="350"/>
      <c r="R876" s="350"/>
      <c r="S876" s="350"/>
      <c r="T876" s="350"/>
      <c r="U876" s="350"/>
      <c r="V876" s="350"/>
      <c r="W876" s="350"/>
      <c r="X876" s="350"/>
      <c r="Y876" s="351">
        <v>0.04</v>
      </c>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7</v>
      </c>
      <c r="B877" s="376">
        <v>1</v>
      </c>
      <c r="C877" s="361" t="s">
        <v>631</v>
      </c>
      <c r="D877" s="347"/>
      <c r="E877" s="347"/>
      <c r="F877" s="347"/>
      <c r="G877" s="347"/>
      <c r="H877" s="347"/>
      <c r="I877" s="347"/>
      <c r="J877" s="348"/>
      <c r="K877" s="349"/>
      <c r="L877" s="349"/>
      <c r="M877" s="349"/>
      <c r="N877" s="349"/>
      <c r="O877" s="349"/>
      <c r="P877" s="362" t="s">
        <v>649</v>
      </c>
      <c r="Q877" s="350"/>
      <c r="R877" s="350"/>
      <c r="S877" s="350"/>
      <c r="T877" s="350"/>
      <c r="U877" s="350"/>
      <c r="V877" s="350"/>
      <c r="W877" s="350"/>
      <c r="X877" s="350"/>
      <c r="Y877" s="351">
        <v>0.03</v>
      </c>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8</v>
      </c>
      <c r="B878" s="376">
        <v>1</v>
      </c>
      <c r="C878" s="361" t="s">
        <v>632</v>
      </c>
      <c r="D878" s="347"/>
      <c r="E878" s="347"/>
      <c r="F878" s="347"/>
      <c r="G878" s="347"/>
      <c r="H878" s="347"/>
      <c r="I878" s="347"/>
      <c r="J878" s="348"/>
      <c r="K878" s="349"/>
      <c r="L878" s="349"/>
      <c r="M878" s="349"/>
      <c r="N878" s="349"/>
      <c r="O878" s="349"/>
      <c r="P878" s="362" t="s">
        <v>649</v>
      </c>
      <c r="Q878" s="350"/>
      <c r="R878" s="350"/>
      <c r="S878" s="350"/>
      <c r="T878" s="350"/>
      <c r="U878" s="350"/>
      <c r="V878" s="350"/>
      <c r="W878" s="350"/>
      <c r="X878" s="350"/>
      <c r="Y878" s="351">
        <v>0.03</v>
      </c>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9</v>
      </c>
      <c r="B879" s="376">
        <v>1</v>
      </c>
      <c r="C879" s="361" t="s">
        <v>633</v>
      </c>
      <c r="D879" s="347"/>
      <c r="E879" s="347"/>
      <c r="F879" s="347"/>
      <c r="G879" s="347"/>
      <c r="H879" s="347"/>
      <c r="I879" s="347"/>
      <c r="J879" s="348"/>
      <c r="K879" s="349"/>
      <c r="L879" s="349"/>
      <c r="M879" s="349"/>
      <c r="N879" s="349"/>
      <c r="O879" s="349"/>
      <c r="P879" s="362" t="s">
        <v>649</v>
      </c>
      <c r="Q879" s="350"/>
      <c r="R879" s="350"/>
      <c r="S879" s="350"/>
      <c r="T879" s="350"/>
      <c r="U879" s="350"/>
      <c r="V879" s="350"/>
      <c r="W879" s="350"/>
      <c r="X879" s="350"/>
      <c r="Y879" s="351">
        <v>0.03</v>
      </c>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10</v>
      </c>
      <c r="B880" s="376">
        <v>1</v>
      </c>
      <c r="C880" s="361" t="s">
        <v>634</v>
      </c>
      <c r="D880" s="347"/>
      <c r="E880" s="347"/>
      <c r="F880" s="347"/>
      <c r="G880" s="347"/>
      <c r="H880" s="347"/>
      <c r="I880" s="347"/>
      <c r="J880" s="348"/>
      <c r="K880" s="349"/>
      <c r="L880" s="349"/>
      <c r="M880" s="349"/>
      <c r="N880" s="349"/>
      <c r="O880" s="349"/>
      <c r="P880" s="362" t="s">
        <v>649</v>
      </c>
      <c r="Q880" s="350"/>
      <c r="R880" s="350"/>
      <c r="S880" s="350"/>
      <c r="T880" s="350"/>
      <c r="U880" s="350"/>
      <c r="V880" s="350"/>
      <c r="W880" s="350"/>
      <c r="X880" s="350"/>
      <c r="Y880" s="351">
        <v>0.03</v>
      </c>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635</v>
      </c>
      <c r="D904" s="347"/>
      <c r="E904" s="347"/>
      <c r="F904" s="347"/>
      <c r="G904" s="347"/>
      <c r="H904" s="347"/>
      <c r="I904" s="347"/>
      <c r="J904" s="348"/>
      <c r="K904" s="349"/>
      <c r="L904" s="349"/>
      <c r="M904" s="349"/>
      <c r="N904" s="349"/>
      <c r="O904" s="349"/>
      <c r="P904" s="362" t="s">
        <v>637</v>
      </c>
      <c r="Q904" s="350"/>
      <c r="R904" s="350"/>
      <c r="S904" s="350"/>
      <c r="T904" s="350"/>
      <c r="U904" s="350"/>
      <c r="V904" s="350"/>
      <c r="W904" s="350"/>
      <c r="X904" s="350"/>
      <c r="Y904" s="351">
        <v>3.3</v>
      </c>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2</v>
      </c>
      <c r="B905" s="376">
        <v>1</v>
      </c>
      <c r="C905" s="361" t="s">
        <v>636</v>
      </c>
      <c r="D905" s="347"/>
      <c r="E905" s="347"/>
      <c r="F905" s="347"/>
      <c r="G905" s="347"/>
      <c r="H905" s="347"/>
      <c r="I905" s="347"/>
      <c r="J905" s="348"/>
      <c r="K905" s="349"/>
      <c r="L905" s="349"/>
      <c r="M905" s="349"/>
      <c r="N905" s="349"/>
      <c r="O905" s="349"/>
      <c r="P905" s="362" t="s">
        <v>637</v>
      </c>
      <c r="Q905" s="350"/>
      <c r="R905" s="350"/>
      <c r="S905" s="350"/>
      <c r="T905" s="350"/>
      <c r="U905" s="350"/>
      <c r="V905" s="350"/>
      <c r="W905" s="350"/>
      <c r="X905" s="350"/>
      <c r="Y905" s="351">
        <v>3</v>
      </c>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61" t="s">
        <v>638</v>
      </c>
      <c r="D937" s="347"/>
      <c r="E937" s="347"/>
      <c r="F937" s="347"/>
      <c r="G937" s="347"/>
      <c r="H937" s="347"/>
      <c r="I937" s="347"/>
      <c r="J937" s="348">
        <v>3010001060667</v>
      </c>
      <c r="K937" s="349"/>
      <c r="L937" s="349"/>
      <c r="M937" s="349"/>
      <c r="N937" s="349"/>
      <c r="O937" s="349"/>
      <c r="P937" s="362" t="s">
        <v>639</v>
      </c>
      <c r="Q937" s="350"/>
      <c r="R937" s="350"/>
      <c r="S937" s="350"/>
      <c r="T937" s="350"/>
      <c r="U937" s="350"/>
      <c r="V937" s="350"/>
      <c r="W937" s="350"/>
      <c r="X937" s="350"/>
      <c r="Y937" s="351">
        <v>2.2000000000000002</v>
      </c>
      <c r="Z937" s="352"/>
      <c r="AA937" s="352"/>
      <c r="AB937" s="353"/>
      <c r="AC937" s="363" t="s">
        <v>381</v>
      </c>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61" t="s">
        <v>646</v>
      </c>
      <c r="D970" s="347"/>
      <c r="E970" s="347"/>
      <c r="F970" s="347"/>
      <c r="G970" s="347"/>
      <c r="H970" s="347"/>
      <c r="I970" s="347"/>
      <c r="J970" s="348">
        <v>1010001013882</v>
      </c>
      <c r="K970" s="349"/>
      <c r="L970" s="349"/>
      <c r="M970" s="349"/>
      <c r="N970" s="349"/>
      <c r="O970" s="349"/>
      <c r="P970" s="362" t="s">
        <v>640</v>
      </c>
      <c r="Q970" s="350"/>
      <c r="R970" s="350"/>
      <c r="S970" s="350"/>
      <c r="T970" s="350"/>
      <c r="U970" s="350"/>
      <c r="V970" s="350"/>
      <c r="W970" s="350"/>
      <c r="X970" s="350"/>
      <c r="Y970" s="351">
        <v>0.06</v>
      </c>
      <c r="Z970" s="352"/>
      <c r="AA970" s="352"/>
      <c r="AB970" s="353"/>
      <c r="AC970" s="363" t="s">
        <v>380</v>
      </c>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61" t="s">
        <v>647</v>
      </c>
      <c r="D971" s="347"/>
      <c r="E971" s="347"/>
      <c r="F971" s="347"/>
      <c r="G971" s="347"/>
      <c r="H971" s="347"/>
      <c r="I971" s="347"/>
      <c r="J971" s="348">
        <v>4011101013737</v>
      </c>
      <c r="K971" s="349"/>
      <c r="L971" s="349"/>
      <c r="M971" s="349"/>
      <c r="N971" s="349"/>
      <c r="O971" s="349"/>
      <c r="P971" s="362" t="s">
        <v>641</v>
      </c>
      <c r="Q971" s="350"/>
      <c r="R971" s="350"/>
      <c r="S971" s="350"/>
      <c r="T971" s="350"/>
      <c r="U971" s="350"/>
      <c r="V971" s="350"/>
      <c r="W971" s="350"/>
      <c r="X971" s="350"/>
      <c r="Y971" s="351">
        <v>0.02</v>
      </c>
      <c r="Z971" s="352"/>
      <c r="AA971" s="352"/>
      <c r="AB971" s="353"/>
      <c r="AC971" s="363" t="s">
        <v>380</v>
      </c>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3">
    <cfRule type="expression" dxfId="2795" priority="13895">
      <formula>IF(RIGHT(TEXT(Y783,"0.#"),1)=".",FALSE,TRUE)</formula>
    </cfRule>
    <cfRule type="expression" dxfId="2794" priority="13896">
      <formula>IF(RIGHT(TEXT(Y783,"0.#"),1)=".",TRUE,FALSE)</formula>
    </cfRule>
  </conditionalFormatting>
  <conditionalFormatting sqref="Y792">
    <cfRule type="expression" dxfId="2793" priority="13891">
      <formula>IF(RIGHT(TEXT(Y792,"0.#"),1)=".",FALSE,TRUE)</formula>
    </cfRule>
    <cfRule type="expression" dxfId="2792" priority="13892">
      <formula>IF(RIGHT(TEXT(Y792,"0.#"),1)=".",TRUE,FALSE)</formula>
    </cfRule>
  </conditionalFormatting>
  <conditionalFormatting sqref="Y823:Y830 Y821 Y810:Y817 Y808 Y797:Y804 Y795">
    <cfRule type="expression" dxfId="2791" priority="13673">
      <formula>IF(RIGHT(TEXT(Y795,"0.#"),1)=".",FALSE,TRUE)</formula>
    </cfRule>
    <cfRule type="expression" dxfId="2790" priority="13674">
      <formula>IF(RIGHT(TEXT(Y795,"0.#"),1)=".",TRUE,FALSE)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Q101">
    <cfRule type="expression" dxfId="2785" priority="13711">
      <formula>IF(RIGHT(TEXT(AQ101,"0.#"),1)=".",FALSE,TRUE)</formula>
    </cfRule>
    <cfRule type="expression" dxfId="2784" priority="13712">
      <formula>IF(RIGHT(TEXT(AQ101,"0.#"),1)=".",TRUE,FALSE)</formula>
    </cfRule>
  </conditionalFormatting>
  <conditionalFormatting sqref="Y784:Y791 Y782">
    <cfRule type="expression" dxfId="2783" priority="13697">
      <formula>IF(RIGHT(TEXT(Y782,"0.#"),1)=".",FALSE,TRUE)</formula>
    </cfRule>
    <cfRule type="expression" dxfId="2782" priority="13698">
      <formula>IF(RIGHT(TEXT(Y782,"0.#"),1)=".",TRUE,FALSE)</formula>
    </cfRule>
  </conditionalFormatting>
  <conditionalFormatting sqref="AU783">
    <cfRule type="expression" dxfId="2781" priority="13695">
      <formula>IF(RIGHT(TEXT(AU783,"0.#"),1)=".",FALSE,TRUE)</formula>
    </cfRule>
    <cfRule type="expression" dxfId="2780" priority="13696">
      <formula>IF(RIGHT(TEXT(AU783,"0.#"),1)=".",TRUE,FALSE)</formula>
    </cfRule>
  </conditionalFormatting>
  <conditionalFormatting sqref="AU792">
    <cfRule type="expression" dxfId="2779" priority="13693">
      <formula>IF(RIGHT(TEXT(AU792,"0.#"),1)=".",FALSE,TRUE)</formula>
    </cfRule>
    <cfRule type="expression" dxfId="2778" priority="13694">
      <formula>IF(RIGHT(TEXT(AU792,"0.#"),1)=".",TRUE,FALSE)</formula>
    </cfRule>
  </conditionalFormatting>
  <conditionalFormatting sqref="AU784:AU791 AU782">
    <cfRule type="expression" dxfId="2777" priority="13691">
      <formula>IF(RIGHT(TEXT(AU782,"0.#"),1)=".",FALSE,TRUE)</formula>
    </cfRule>
    <cfRule type="expression" dxfId="2776" priority="13692">
      <formula>IF(RIGHT(TEXT(AU782,"0.#"),1)=".",TRUE,FALSE)</formula>
    </cfRule>
  </conditionalFormatting>
  <conditionalFormatting sqref="Y822 Y809 Y796">
    <cfRule type="expression" dxfId="2775" priority="13677">
      <formula>IF(RIGHT(TEXT(Y796,"0.#"),1)=".",FALSE,TRUE)</formula>
    </cfRule>
    <cfRule type="expression" dxfId="2774" priority="13678">
      <formula>IF(RIGHT(TEXT(Y796,"0.#"),1)=".",TRUE,FALSE)</formula>
    </cfRule>
  </conditionalFormatting>
  <conditionalFormatting sqref="Y831 Y818 Y805">
    <cfRule type="expression" dxfId="2773" priority="13675">
      <formula>IF(RIGHT(TEXT(Y805,"0.#"),1)=".",FALSE,TRUE)</formula>
    </cfRule>
    <cfRule type="expression" dxfId="2772" priority="13676">
      <formula>IF(RIGHT(TEXT(Y805,"0.#"),1)=".",TRUE,FALSE)</formula>
    </cfRule>
  </conditionalFormatting>
  <conditionalFormatting sqref="AU822 AU809 AU796">
    <cfRule type="expression" dxfId="2771" priority="13671">
      <formula>IF(RIGHT(TEXT(AU796,"0.#"),1)=".",FALSE,TRUE)</formula>
    </cfRule>
    <cfRule type="expression" dxfId="2770" priority="13672">
      <formula>IF(RIGHT(TEXT(AU796,"0.#"),1)=".",TRUE,FALSE)</formula>
    </cfRule>
  </conditionalFormatting>
  <conditionalFormatting sqref="AU831 AU818 AU805">
    <cfRule type="expression" dxfId="2769" priority="13669">
      <formula>IF(RIGHT(TEXT(AU805,"0.#"),1)=".",FALSE,TRUE)</formula>
    </cfRule>
    <cfRule type="expression" dxfId="2768" priority="13670">
      <formula>IF(RIGHT(TEXT(AU805,"0.#"),1)=".",TRUE,FALSE)</formula>
    </cfRule>
  </conditionalFormatting>
  <conditionalFormatting sqref="AU823:AU830 AU821 AU810:AU817 AU808 AU797:AU804 AU795">
    <cfRule type="expression" dxfId="2767" priority="13667">
      <formula>IF(RIGHT(TEXT(AU795,"0.#"),1)=".",FALSE,TRUE)</formula>
    </cfRule>
    <cfRule type="expression" dxfId="2766" priority="13668">
      <formula>IF(RIGHT(TEXT(AU795,"0.#"),1)=".",TRUE,FALSE)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9">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8:Y839">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9">
      <formula>IF(RIGHT(TEXT(AI34,"0.#"),1)=".",FALSE,TRUE)</formula>
    </cfRule>
    <cfRule type="expression" dxfId="718" priority="10">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33">
    <cfRule type="expression" dxfId="715" priority="17">
      <formula>IF(RIGHT(TEXT(AE33,"0.#"),1)=".",FALSE,TRUE)</formula>
    </cfRule>
    <cfRule type="expression" dxfId="714" priority="18">
      <formula>IF(RIGHT(TEXT(AE33,"0.#"),1)=".",TRUE,FALSE)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11">
      <formula>IF(RIGHT(TEXT(AI33,"0.#"),1)=".",FALSE,TRUE)</formula>
    </cfRule>
    <cfRule type="expression" dxfId="708" priority="12">
      <formula>IF(RIGHT(TEXT(AI33,"0.#"),1)=".",TRUE,FALSE)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727" max="49" man="1"/>
    <brk id="779" max="49" man="1"/>
    <brk id="88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2020-05-27T01:32:40Z</cp:lastPrinted>
  <dcterms:created xsi:type="dcterms:W3CDTF">2012-03-13T00:50:25Z</dcterms:created>
  <dcterms:modified xsi:type="dcterms:W3CDTF">2020-09-15T03:08:25Z</dcterms:modified>
</cp:coreProperties>
</file>