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<sst xmlns="http://schemas.openxmlformats.org/spreadsheetml/2006/main" count="2801" uniqueCount="625">
  <si>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</si>
  <si>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</si>
  <si>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</si>
  <si>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</si>
  <si>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</si>
  <si>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</si>
  <si>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</si>
  <si>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</si>
  <si>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</si>
  <si>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</si>
  <si>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</si>
  <si>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</si>
  <si>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</si>
  <si>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</si>
  <si>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</si>
  <si>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</si>
  <si>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</si>
  <si>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</si>
  <si>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</si>
  <si>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</si>
  <si>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</si>
  <si>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</si>
  <si>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</si>
  <si>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</si>
  <si>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</si>
  <si>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</si>
  <si>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</si>
  <si>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</si>
  <si>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</si>
  <si>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</si>
  <si>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</si>
  <si>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</si>
  <si>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</si>
  <si>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</si>
  <si>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</si>
  <si>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</si>
  <si>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</si>
  <si>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</si>
  <si>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</si>
  <si>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</si>
  <si>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</si>
  <si>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</si>
  <si>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</si>
  <si>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</si>
  <si>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</si>
  <si>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</si>
  <si>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</si>
  <si>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</si>
  <si>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</si>
  <si>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</si>
  <si>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</si>
  <si>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</si>
  <si>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</si>
  <si>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</si>
  <si>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</si>
  <si>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</si>
  <si>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</si>
  <si>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</si>
  <si>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</si>
  <si>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</si>
  <si>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</si>
  <si>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</si>
  <si>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</si>
  <si>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</si>
  <si>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</si>
  <si>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</si>
  <si>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</si>
  <si>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</si>
  <si>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</si>
  <si>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</si>
  <si>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</si>
  <si>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</si>
  <si>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</si>
  <si>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</si>
  <si>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</si>
  <si>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</si>
  <si>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</si>
  <si>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</si>
  <si>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</si>
  <si>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</si>
  <si>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</si>
  <si>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</si>
  <si>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</si>
  <si>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</si>
  <si>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</si>
  <si>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</si>
  <si>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</si>
  <si>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</si>
  <si>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</si>
  <si>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</si>
  <si>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</si>
  <si>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</si>
  <si>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</si>
  <si>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</si>
  <si>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</si>
  <si>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</si>
  <si>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</si>
  <si>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</si>
  <si>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</si>
  <si>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</si>
  <si>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</si>
  <si>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</si>
  <si>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</si>
  <si>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</si>
  <si>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</si>
  <si>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</si>
  <si>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</si>
  <si>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</si>
  <si>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</si>
  <si>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</si>
  <si>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</si>
  <si>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</si>
  <si>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</si>
  <si>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</si>
  <si>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</si>
  <si>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</si>
  <si>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</si>
  <si>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</si>
  <si>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</si>
  <si>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</si>
  <si>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</si>
  <si>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</si>
  <si>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</si>
  <si>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</si>
  <si>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</si>
  <si>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</si>
  <si>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</si>
  <si>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</si>
  <si>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</si>
  <si>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</si>
  <si>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</si>
  <si>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</si>
  <si>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</si>
  <si>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</si>
  <si>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</si>
  <si>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</si>
  <si>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</si>
  <si>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</si>
  <si>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</si>
  <si>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</si>
  <si>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</si>
  <si>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</si>
  <si>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</si>
  <si>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</si>
  <si>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</si>
  <si>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</si>
  <si>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</si>
  <si>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</si>
  <si>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</si>
  <si>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</si>
  <si>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</si>
  <si>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</si>
  <si>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</si>
  <si>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</si>
  <si>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</si>
  <si>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</si>
  <si>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</si>
  <si>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</si>
  <si>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</si>
  <si>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</si>
  <si>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</si>
  <si>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</si>
  <si>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</si>
  <si>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</si>
  <si>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</si>
  <si>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</si>
  <si>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</si>
  <si>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</si>
  <si>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</si>
  <si>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</si>
  <si>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</si>
  <si>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</si>
  <si>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</si>
  <si>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</si>
  <si>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</si>
  <si>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</si>
  <si>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</si>
  <si>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</si>
  <si>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</si>
  <si>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</si>
  <si>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</si>
  <si>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</si>
  <si>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</si>
  <si>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</si>
  <si>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</si>
  <si>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</si>
  <si>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</si>
  <si>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</si>
  <si>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</si>
  <si>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</si>
  <si>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</si>
  <si>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</si>
  <si>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</si>
  <si>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</si>
  <si>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</si>
  <si>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</si>
  <si>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</si>
  <si>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</si>
  <si>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</si>
  <si>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</si>
  <si>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</si>
  <si>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</si>
  <si>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</si>
  <si>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</si>
  <si>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</si>
  <si>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</si>
  <si>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</si>
  <si>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</si>
  <si>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</si>
  <si>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</si>
  <si>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</si>
  <si>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</si>
  <si>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</si>
  <si>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</si>
  <si>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</si>
  <si>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</si>
  <si>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</si>
  <si>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</si>
  <si>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</si>
  <si>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</si>
  <si>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</si>
  <si>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</si>
  <si>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</si>
  <si>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</si>
  <si>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</si>
  <si>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</si>
  <si>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</si>
  <si>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</si>
  <si>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</si>
  <si>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</si>
  <si>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</si>
  <si>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</si>
  <si>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</si>
  <si>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</si>
  <si>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</si>
  <si>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</si>
  <si>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</si>
  <si>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</si>
  <si>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</si>
  <si>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</si>
  <si>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</si>
  <si>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</si>
  <si>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</si>
  <si>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</si>
  <si>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</si>
  <si>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</si>
  <si>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</si>
  <si>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</si>
  <si>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</si>
  <si>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</si>
  <si>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</si>
  <si>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</si>
  <si>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</si>
  <si>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</si>
  <si>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</si>
  <si>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</si>
  <si>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</si>
  <si>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</si>
  <si>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</si>
  <si>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</si>
  <si>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</si>
  <si>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</si>
  <si>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</si>
  <si>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</si>
  <si>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</si>
  <si>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</si>
  <si>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</si>
  <si>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</si>
  <si>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</si>
  <si>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</si>
  <si>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</si>
  <si>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</si>
  <si>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</si>
  <si>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</si>
  <si>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</si>
  <si>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</si>
  <si>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</si>
  <si>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</si>
  <si>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</si>
  <si>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</si>
  <si>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</si>
  <si>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</si>
  <si>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</si>
  <si>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</si>
  <si>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</si>
  <si>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</si>
  <si>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</si>
  <si>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</si>
  <si>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</si>
  <si>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</si>
  <si>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</si>
  <si>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</si>
  <si>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</si>
  <si>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</si>
  <si>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</si>
  <si>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</si>
  <si>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</si>
  <si>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</si>
  <si>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</si>
  <si>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</si>
  <si>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</si>
  <si>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</si>
  <si>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</si>
  <si>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</si>
  <si>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</si>
  <si>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</si>
  <si>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</si>
  <si>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</si>
  <si>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</si>
  <si>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</si>
  <si>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</si>
  <si>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</si>
  <si>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</si>
  <si>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</si>
  <si>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</si>
  <si>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</si>
  <si>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</si>
  <si>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</si>
  <si>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</si>
  <si>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</si>
  <si>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</si>
  <si>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</si>
  <si>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</si>
  <si>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</si>
  <si>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</si>
  <si>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</si>
  <si>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</si>
  <si>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</si>
  <si>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</si>
  <si>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</si>
  <si>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</si>
  <si>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</si>
  <si>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</si>
  <si>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</si>
  <si>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</si>
  <si>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</si>
  <si>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</si>
  <si>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</si>
  <si>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</si>
  <si>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</si>
  <si>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</si>
  <si>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</si>
  <si>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</si>
  <si>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</si>
  <si>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</si>
  <si>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</si>
  <si>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</si>
  <si>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</si>
  <si>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</si>
  <si>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</si>
  <si>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</si>
  <si>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</si>
  <si>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</si>
  <si>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</si>
  <si>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</si>
  <si>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</si>
  <si>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</si>
  <si>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</si>
  <si>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</si>
  <si>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</si>
  <si>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</si>
  <si>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</si>
  <si>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</si>
  <si>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</si>
  <si>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</si>
  <si>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</si>
  <si>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</si>
  <si>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</si>
  <si>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</si>
  <si>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</si>
  <si>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</si>
  <si>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</si>
  <si>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</si>
  <si>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</si>
  <si>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</si>
  <si>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</si>
  <si>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</si>
  <si>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</si>
  <si>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</si>
  <si>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</si>
  <si>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</si>
  <si>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</si>
  <si>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</si>
  <si>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</si>
  <si>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</si>
  <si>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</si>
  <si>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</si>
  <si>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</si>
  <si>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</si>
  <si>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</si>
  <si>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</si>
  <si>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</si>
  <si>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</si>
  <si>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</si>
  <si>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</si>
  <si>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</si>
  <si>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</si>
  <si>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</si>
  <si>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</si>
  <si>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</si>
  <si>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</si>
  <si>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</si>
  <si>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</si>
  <si>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</si>
  <si>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</si>
  <si>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</si>
  <si>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</si>
  <si>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</si>
  <si>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</si>
  <si>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</si>
  <si>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</si>
  <si>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</si>
  <si>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</si>
  <si>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</si>
  <si>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</si>
  <si>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</si>
  <si>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</si>
  <si>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</si>
  <si>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</si>
  <si>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</si>
  <si>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</si>
  <si>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</si>
  <si>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</si>
  <si>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</si>
  <si>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</si>
  <si>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</si>
  <si>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</si>
  <si>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</si>
  <si>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</si>
  <si>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</si>
  <si>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</si>
  <si>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</si>
  <si>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</si>
  <si>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</si>
  <si>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</si>
  <si>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</si>
  <si>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</si>
  <si>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</si>
  <si>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</si>
  <si>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</si>
  <si>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</si>
  <si>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</si>
  <si>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</si>
  <si>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</si>
  <si>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</si>
  <si>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</si>
  <si>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</si>
  <si>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</si>
  <si>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</si>
  <si>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</si>
  <si>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</si>
  <si>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</si>
  <si>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</si>
  <si>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</si>
  <si>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</si>
  <si>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</si>
  <si>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</si>
  <si>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</si>
  <si>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</si>
  <si>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</si>
  <si>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</si>
  <si>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</si>
  <si>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</si>
  <si>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</si>
  <si>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</si>
  <si>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</si>
  <si>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</si>
  <si>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</si>
  <si>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</si>
  <si>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</si>
  <si>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</si>
  <si>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</si>
  <si>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</si>
  <si>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</si>
  <si>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</si>
  <si>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</si>
  <si>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</si>
  <si>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</si>
  <si>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</si>
  <si>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</si>
  <si>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</si>
  <si>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</si>
  <si>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</si>
  <si>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</si>
  <si>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</si>
  <si>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</si>
  <si>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</si>
  <si>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</si>
  <si>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</si>
  <si>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</si>
  <si>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</si>
  <si>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</si>
  <si>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</si>
  <si>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</si>
  <si>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</si>
  <si>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</si>
  <si>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</si>
  <si>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</si>
  <si>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</si>
  <si>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</si>
  <si>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</si>
  <si>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</si>
  <si>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</si>
  <si>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</si>
  <si>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</si>
  <si>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</si>
  <si>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</si>
  <si>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</si>
  <si>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</si>
  <si>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</si>
  <si>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</si>
  <si>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</si>
  <si>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</si>
  <si>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</si>
  <si>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</si>
  <si>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</si>
  <si>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</si>
  <si>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</si>
  <si>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</si>
  <si>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</si>
  <si>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</si>
  <si>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</si>
  <si>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</si>
  <si>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</si>
  <si>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</si>
  <si>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</si>
  <si>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</si>
  <si>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</si>
  <si>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</si>
  <si>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</si>
  <si>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</si>
  <si>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</si>
  <si>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</si>
  <si>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</si>
  <si>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</si>
  <si>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</si>
  <si>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</si>
  <si>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</si>
  <si>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</si>
  <si>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</si>
  <si>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</si>
  <si>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</si>
  <si>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</si>
  <si>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</si>
  <si>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</si>
  <si>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</si>
  <si>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</si>
  <si>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</si>
  <si>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</si>
  <si>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</si>
  <si>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</si>
  <si>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</si>
  <si>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</si>
  <si>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</si>
  <si>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</si>
  <si>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</si>
  <si>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</si>
  <si>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</si>
  <si>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</si>
  <si>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</si>
  <si>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</si>
  <si>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</si>
  <si>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親日派・知日派予備軍育成のための在日米軍子女への日本語補習教育事業</t>
    <rPh sb="0" eb="3">
      <t>シンニチハ</t>
    </rPh>
    <rPh sb="4" eb="7">
      <t>チニチハ</t>
    </rPh>
    <rPh sb="7" eb="10">
      <t>ヨビグン</t>
    </rPh>
    <rPh sb="10" eb="12">
      <t>イクセイ</t>
    </rPh>
    <phoneticPr fontId="5"/>
  </si>
  <si>
    <t>北米局</t>
    <phoneticPr fontId="5"/>
  </si>
  <si>
    <t>北米第一課</t>
    <phoneticPr fontId="5"/>
  </si>
  <si>
    <t>平成３０年度</t>
    <rPh sb="0" eb="2">
      <t>ヘイセイ</t>
    </rPh>
    <rPh sb="4" eb="6">
      <t>ネンド</t>
    </rPh>
    <phoneticPr fontId="5"/>
  </si>
  <si>
    <t>終了予定なし</t>
    <rPh sb="0" eb="2">
      <t>シュウリョウ</t>
    </rPh>
    <rPh sb="2" eb="4">
      <t>ヨテイ</t>
    </rPh>
    <phoneticPr fontId="5"/>
  </si>
  <si>
    <t>課長　藤本　健太郎</t>
    <rPh sb="3" eb="5">
      <t>フジモト</t>
    </rPh>
    <rPh sb="6" eb="9">
      <t>ケンタロウ</t>
    </rPh>
    <phoneticPr fontId="5"/>
  </si>
  <si>
    <t>○</t>
  </si>
  <si>
    <t>外務省設置法第４条第１項</t>
    <phoneticPr fontId="5"/>
  </si>
  <si>
    <t>－</t>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</si>
  <si>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</si>
  <si>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諸謝金</t>
    <rPh sb="0" eb="1">
      <t>ショ</t>
    </rPh>
    <rPh sb="1" eb="3">
      <t>シャキン</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</si>
  <si>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</si>
  <si>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</si>
  <si>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在日米軍子女（その保護者）へのアンケート</t>
    <rPh sb="9" eb="12">
      <t>ホゴシャ</t>
    </rPh>
    <phoneticPr fontId="5"/>
  </si>
  <si>
    <t>％</t>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</si>
  <si>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</si>
  <si>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</si>
  <si>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</si>
  <si>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</si>
  <si>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百万円/人数</t>
    <rPh sb="0" eb="2">
      <t>ヒャクマン</t>
    </rPh>
    <rPh sb="2" eb="3">
      <t>エン</t>
    </rPh>
    <rPh sb="4" eb="6">
      <t>ニンズウ</t>
    </rPh>
    <phoneticPr fontId="5"/>
  </si>
  <si>
    <t>21/108</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</si>
  <si>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</si>
  <si>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</si>
  <si>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</si>
  <si>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</si>
  <si>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</si>
  <si>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在日米軍の子女のうち，特に意欲の高い学校と生徒を対象に，日本語補習授業を提供する。</t>
    <phoneticPr fontId="5"/>
  </si>
  <si>
    <t>無</t>
  </si>
  <si>
    <t>‐</t>
  </si>
  <si>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</si>
  <si>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</si>
  <si>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</si>
  <si>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受益者である学校側が施設を提供している。</t>
    <rPh sb="0" eb="3">
      <t>ジュエキシャ</t>
    </rPh>
    <rPh sb="6" eb="8">
      <t>ガッコウ</t>
    </rPh>
    <rPh sb="8" eb="9">
      <t>ガワ</t>
    </rPh>
    <rPh sb="10" eb="12">
      <t>シセツ</t>
    </rPh>
    <rPh sb="13" eb="15">
      <t>テイキョウ</t>
    </rPh>
    <phoneticPr fontId="5"/>
  </si>
  <si>
    <t>入札の結果，当初の見積りよりもコストを削減できた。</t>
    <phoneticPr fontId="5"/>
  </si>
  <si>
    <t>日本語学習に限定している。</t>
    <rPh sb="0" eb="3">
      <t>ニホンゴ</t>
    </rPh>
    <rPh sb="3" eb="5">
      <t>ガクシュウ</t>
    </rPh>
    <rPh sb="6" eb="8">
      <t>ゲンテイ</t>
    </rPh>
    <phoneticPr fontId="5"/>
  </si>
  <si>
    <t>入札の結果，当初の見積りよりもコストを削減できた。</t>
    <rPh sb="0" eb="2">
      <t>ニュウサツ</t>
    </rPh>
    <rPh sb="3" eb="5">
      <t>ケッカ</t>
    </rPh>
    <rPh sb="6" eb="8">
      <t>トウショ</t>
    </rPh>
    <rPh sb="9" eb="11">
      <t>ミツ</t>
    </rPh>
    <rPh sb="19" eb="21">
      <t>サクゲン</t>
    </rPh>
    <phoneticPr fontId="5"/>
  </si>
  <si>
    <t>学校側が提供する施設を利用している。</t>
    <rPh sb="0" eb="3">
      <t>ガッコウガワ</t>
    </rPh>
    <rPh sb="4" eb="6">
      <t>テイキョウ</t>
    </rPh>
    <rPh sb="8" eb="10">
      <t>シセツ</t>
    </rPh>
    <rPh sb="11" eb="13">
      <t>リヨウ</t>
    </rPh>
    <phoneticPr fontId="5"/>
  </si>
  <si>
    <t>当初の想定よりも多い数の生徒が日本語授業を受講した。</t>
    <rPh sb="0" eb="2">
      <t>トウショ</t>
    </rPh>
    <rPh sb="3" eb="5">
      <t>ソウテイ</t>
    </rPh>
    <rPh sb="8" eb="9">
      <t>オオ</t>
    </rPh>
    <rPh sb="10" eb="11">
      <t>カズ</t>
    </rPh>
    <rPh sb="12" eb="14">
      <t>セイト</t>
    </rPh>
    <rPh sb="15" eb="18">
      <t>ニホンゴ</t>
    </rPh>
    <rPh sb="18" eb="20">
      <t>ジュギョウ</t>
    </rPh>
    <rPh sb="21" eb="23">
      <t>ジュコウ</t>
    </rPh>
    <phoneticPr fontId="5"/>
  </si>
  <si>
    <t>事業を実施した日本語教師からは，幼稚園生は外国語を学ぶには時期尚早であること，９０分の授業は幼稚園生・小学低学年には長すぎる可能性が指摘されている。</t>
    <rPh sb="0" eb="2">
      <t>ジギョウ</t>
    </rPh>
    <rPh sb="3" eb="5">
      <t>ジッシ</t>
    </rPh>
    <rPh sb="7" eb="10">
      <t>ニホンゴ</t>
    </rPh>
    <rPh sb="10" eb="12">
      <t>キョウシ</t>
    </rPh>
    <rPh sb="16" eb="18">
      <t>ヨウチ</t>
    </rPh>
    <rPh sb="18" eb="20">
      <t>エンセイ</t>
    </rPh>
    <rPh sb="21" eb="24">
      <t>ガイコクゴ</t>
    </rPh>
    <rPh sb="25" eb="26">
      <t>マナ</t>
    </rPh>
    <rPh sb="29" eb="33">
      <t>ジキソウショウ</t>
    </rPh>
    <rPh sb="41" eb="42">
      <t>プン</t>
    </rPh>
    <rPh sb="43" eb="45">
      <t>ジュギョウ</t>
    </rPh>
    <rPh sb="46" eb="48">
      <t>ヨウチ</t>
    </rPh>
    <rPh sb="48" eb="50">
      <t>エンセイ</t>
    </rPh>
    <rPh sb="51" eb="53">
      <t>ショウガク</t>
    </rPh>
    <rPh sb="53" eb="56">
      <t>テイガクネン</t>
    </rPh>
    <rPh sb="58" eb="59">
      <t>ナガ</t>
    </rPh>
    <rPh sb="62" eb="65">
      <t>カノウセイ</t>
    </rPh>
    <rPh sb="66" eb="68">
      <t>シテキ</t>
    </rPh>
    <phoneticPr fontId="5"/>
  </si>
  <si>
    <t>令和元年からの事業では，対象学年や授業時間を見直していきたい。</t>
    <rPh sb="0" eb="2">
      <t>レイワ</t>
    </rPh>
    <rPh sb="2" eb="4">
      <t>ガンネン</t>
    </rPh>
    <rPh sb="7" eb="9">
      <t>ジギョウ</t>
    </rPh>
    <rPh sb="12" eb="14">
      <t>タイショウ</t>
    </rPh>
    <rPh sb="14" eb="16">
      <t>ガクネン</t>
    </rPh>
    <rPh sb="17" eb="19">
      <t>ジュギョウ</t>
    </rPh>
    <rPh sb="19" eb="21">
      <t>ジカン</t>
    </rPh>
    <rPh sb="22" eb="24">
      <t>ミナオ</t>
    </rPh>
    <phoneticPr fontId="5"/>
  </si>
  <si>
    <t>新30-0004</t>
    <rPh sb="0" eb="1">
      <t>シン</t>
    </rPh>
    <phoneticPr fontId="5"/>
  </si>
  <si>
    <t>外部委託</t>
    <rPh sb="0" eb="2">
      <t>ガイブ</t>
    </rPh>
    <rPh sb="2" eb="4">
      <t>イタク</t>
    </rPh>
    <phoneticPr fontId="5"/>
  </si>
  <si>
    <t>日本語補習授業経費</t>
    <rPh sb="0" eb="3">
      <t>ニホンゴ</t>
    </rPh>
    <rPh sb="3" eb="5">
      <t>ホシュウ</t>
    </rPh>
    <rPh sb="5" eb="7">
      <t>ジュギョウ</t>
    </rPh>
    <rPh sb="7" eb="9">
      <t>ケイヒ</t>
    </rPh>
    <phoneticPr fontId="5"/>
  </si>
  <si>
    <t>（公社）国際日本語普及協会</t>
    <phoneticPr fontId="5"/>
  </si>
  <si>
    <t>日本語研修</t>
    <rPh sb="0" eb="3">
      <t>ニホンゴ</t>
    </rPh>
    <rPh sb="3" eb="5">
      <t>ケンシュウ</t>
    </rPh>
    <phoneticPr fontId="5"/>
  </si>
  <si>
    <t>-</t>
    <phoneticPr fontId="5"/>
  </si>
  <si>
    <t>新30-0004</t>
    <phoneticPr fontId="5"/>
  </si>
  <si>
    <t xml:space="preserve">小学校１～３年生までの在日米軍の子女を対象に，週に３回（１時間／回），年間（９月～３月まで）６７時間日本語補習授業を提供。
（参考）
　・本事業実施前の在日米軍内の日本語授業：２週間に１回（４５分）のみ。年間１５時間以下。
　・年齢別にクラス編成し，各クラス（約１３名）に１名ずつ講師を派遣して補習を実施。
</t>
    <rPh sb="39" eb="40">
      <t>ガツ</t>
    </rPh>
    <rPh sb="42" eb="43">
      <t>ガツ</t>
    </rPh>
    <rPh sb="63" eb="65">
      <t>サンコウ</t>
    </rPh>
    <rPh sb="69" eb="70">
      <t>ホン</t>
    </rPh>
    <rPh sb="70" eb="72">
      <t>ジギョウ</t>
    </rPh>
    <rPh sb="72" eb="74">
      <t>ジッシ</t>
    </rPh>
    <rPh sb="74" eb="75">
      <t>マエ</t>
    </rPh>
    <rPh sb="147" eb="149">
      <t>ホシュウ</t>
    </rPh>
    <rPh sb="150" eb="152">
      <t>ジッシ</t>
    </rPh>
    <phoneticPr fontId="5"/>
  </si>
  <si>
    <t>在日米軍子女（小１～３）の日本語能力向上</t>
    <rPh sb="0" eb="2">
      <t>ザイニチ</t>
    </rPh>
    <rPh sb="2" eb="4">
      <t>ベイグン</t>
    </rPh>
    <rPh sb="4" eb="6">
      <t>シジョ</t>
    </rPh>
    <rPh sb="7" eb="8">
      <t>ショウ</t>
    </rPh>
    <rPh sb="13" eb="16">
      <t>ニホンゴ</t>
    </rPh>
    <rPh sb="16" eb="18">
      <t>ノウリョク</t>
    </rPh>
    <phoneticPr fontId="5"/>
  </si>
  <si>
    <t>20/154</t>
    <phoneticPr fontId="5"/>
  </si>
  <si>
    <t>3社からの入札があった。</t>
    <rPh sb="1" eb="2">
      <t>シャ</t>
    </rPh>
    <rPh sb="5" eb="7">
      <t>ニュウサツ</t>
    </rPh>
    <phoneticPr fontId="5"/>
  </si>
  <si>
    <t>入札の結果，当初の見積りよりもコストを削減できた。</t>
    <phoneticPr fontId="5"/>
  </si>
  <si>
    <t>多くの生徒が日本語の上達を達成している。</t>
    <rPh sb="0" eb="1">
      <t>オオ</t>
    </rPh>
    <rPh sb="3" eb="5">
      <t>セイト</t>
    </rPh>
    <rPh sb="6" eb="9">
      <t>ニホンゴ</t>
    </rPh>
    <rPh sb="10" eb="12">
      <t>ジョウタツ</t>
    </rPh>
    <rPh sb="13" eb="15">
      <t>タッセイ</t>
    </rPh>
    <phoneticPr fontId="5"/>
  </si>
  <si>
    <t>○PDCAサイクル
PLAN：　在日米軍の学校関係者による補習授業日程の策定，語学学校による講師派遣を含む補習授業計画の策定等を行う。
DO： 補習授業を実施する。
CHECK：　会話及び文字についての習熟度テストを実施し，日本及び，日本語への関心に日本語教師による評価等を行う。
ACTION： 日本語教師による評価を基に習熟度を分析する。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rPh sb="125" eb="128">
      <t>ニホンゴ</t>
    </rPh>
    <rPh sb="128" eb="130">
      <t>キョウシ</t>
    </rPh>
    <rPh sb="133" eb="135">
      <t>ヒョウカ</t>
    </rPh>
    <rPh sb="149" eb="152">
      <t>ニホンゴ</t>
    </rPh>
    <rPh sb="152" eb="154">
      <t>キョウシ</t>
    </rPh>
    <rPh sb="157" eb="159">
      <t>ヒョウカ</t>
    </rPh>
    <rPh sb="160" eb="161">
      <t>モト</t>
    </rPh>
    <phoneticPr fontId="5"/>
  </si>
  <si>
    <t>語学学校による日本語能力到達度の評価（上達レベルの達成者が全体の８割）</t>
    <rPh sb="0" eb="2">
      <t>ゴガク</t>
    </rPh>
    <rPh sb="2" eb="4">
      <t>ガッコウ</t>
    </rPh>
    <rPh sb="12" eb="15">
      <t>トウタツド</t>
    </rPh>
    <rPh sb="16" eb="18">
      <t>ヒョウカ</t>
    </rPh>
    <rPh sb="19" eb="21">
      <t>ジョウタツ</t>
    </rPh>
    <rPh sb="25" eb="28">
      <t>タッセイシャ</t>
    </rPh>
    <rPh sb="29" eb="31">
      <t>ゼンタイ</t>
    </rPh>
    <rPh sb="33" eb="34">
      <t>ワリ</t>
    </rPh>
    <phoneticPr fontId="5"/>
  </si>
  <si>
    <t>21/154</t>
    <phoneticPr fontId="5"/>
  </si>
  <si>
    <t>-</t>
    <phoneticPr fontId="5"/>
  </si>
  <si>
    <t>(株)ＳＥＬＣ</t>
    <rPh sb="0" eb="3">
      <t>カブ</t>
    </rPh>
    <phoneticPr fontId="5"/>
  </si>
  <si>
    <t>C.（公社）国際日本語普及協会</t>
    <phoneticPr fontId="5"/>
  </si>
  <si>
    <t>A.(株)ＳＥＬＣ</t>
    <phoneticPr fontId="5"/>
  </si>
  <si>
    <t>B.(株)ＳＥＬＣ</t>
    <phoneticPr fontId="5"/>
  </si>
  <si>
    <t>小学校１年生から３年生までの約140名に対して，約週３回授業を実施し，日本語を通じた親日派・知日派の育成を図った。</t>
    <rPh sb="25" eb="26">
      <t>シュウ</t>
    </rPh>
    <phoneticPr fontId="5"/>
  </si>
  <si>
    <t>日本語及び日本に対する関心が増大した・日本語学習の楽しさを実感した子女の割合（アンケートで示された関心度合×80％）</t>
    <rPh sb="0" eb="3">
      <t>ニホンゴ</t>
    </rPh>
    <rPh sb="3" eb="4">
      <t>オヨ</t>
    </rPh>
    <rPh sb="5" eb="7">
      <t>ニホン</t>
    </rPh>
    <rPh sb="8" eb="9">
      <t>タイ</t>
    </rPh>
    <rPh sb="11" eb="13">
      <t>カンシン</t>
    </rPh>
    <rPh sb="14" eb="16">
      <t>ゾウダイ</t>
    </rPh>
    <rPh sb="19" eb="22">
      <t>ニホンゴ</t>
    </rPh>
    <rPh sb="22" eb="24">
      <t>ガクシュウ</t>
    </rPh>
    <rPh sb="25" eb="26">
      <t>タノ</t>
    </rPh>
    <rPh sb="29" eb="31">
      <t>ジッカン</t>
    </rPh>
    <rPh sb="33" eb="35">
      <t>シジョ</t>
    </rPh>
    <rPh sb="36" eb="38">
      <t>ワリアイ</t>
    </rPh>
    <rPh sb="45" eb="46">
      <t>シメ</t>
    </rPh>
    <rPh sb="49" eb="51">
      <t>カンシン</t>
    </rPh>
    <rPh sb="51" eb="53">
      <t>ドア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</si>
</sst>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72149</xdr:colOff>
      <xdr:row>742</xdr:row>
      <xdr:rowOff>102972</xdr:rowOff>
    </xdr:from>
    <xdr:to>
      <xdr:col>46</xdr:col>
      <xdr:colOff>205944</xdr:colOff>
      <xdr:row>757</xdr:row>
      <xdr:rowOff>476251</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913649" y="38368072"/>
          <a:ext cx="6744145" cy="5688229"/>
          <a:chOff x="2067250" y="38511891"/>
          <a:chExt cx="7547850" cy="5586285"/>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6873446" y="42986941"/>
            <a:ext cx="2377790" cy="72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62417" y="38511891"/>
            <a:ext cx="2979265" cy="82490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９百万円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87548" y="39424708"/>
            <a:ext cx="3499297" cy="89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a:endCxn id="7" idx="0"/>
          </xdr:cNvCxnSpPr>
        </xdr:nvCxnSpPr>
        <xdr:spPr>
          <a:xfrm>
            <a:off x="5777686" y="40275299"/>
            <a:ext cx="2291017" cy="160574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60574" y="41881047"/>
            <a:ext cx="2416256"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Ｃ．（公社）国際日本語普及協会</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67250" y="41369081"/>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78278" y="41922871"/>
            <a:ext cx="1699054"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ＳＥＬＣ</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308008" y="41189189"/>
            <a:ext cx="2" cy="682196"/>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239662" y="42939730"/>
            <a:ext cx="1711927" cy="11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30238" y="41485236"/>
            <a:ext cx="1784862" cy="360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11993" y="41922872"/>
            <a:ext cx="1711925" cy="9369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Ｂ．</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ＳＥＬＣ</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315339" y="42939730"/>
            <a:ext cx="1669964" cy="11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41723" y="41382263"/>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148649" y="41202061"/>
            <a:ext cx="12872" cy="65645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295135" y="41202061"/>
            <a:ext cx="18792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4093176" y="40262432"/>
            <a:ext cx="1686182" cy="952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20</v>
      </c>
      <c r="AT2" s="971"/>
      <c r="AU2" s="971"/>
      <c r="AV2" s="51" t="str">
        <f>IF(AW2="", "", "-")</f>
        <v/>
      </c>
      <c r="AW2" s="918"/>
      <c r="AX2" s="918"/>
    </row>
    <row r="3" spans="1:50" ht="21" customHeight="1" thickBot="1">
      <c r="A3" s="874" t="s">
        <v>429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561</v>
      </c>
      <c r="AK3" s="876"/>
      <c r="AL3" s="876"/>
      <c r="AM3" s="876"/>
      <c r="AN3" s="876"/>
      <c r="AO3" s="876"/>
      <c r="AP3" s="876"/>
      <c r="AQ3" s="876"/>
      <c r="AR3" s="876"/>
      <c r="AS3" s="876"/>
      <c r="AT3" s="876"/>
      <c r="AU3" s="876"/>
      <c r="AV3" s="876"/>
      <c r="AW3" s="876"/>
      <c r="AX3" s="24" t="s">
        <v>65</v>
      </c>
    </row>
    <row r="4" spans="1:50" ht="24.75" customHeight="1">
      <c r="A4" s="706" t="s">
        <v>25</v>
      </c>
      <c r="B4" s="707"/>
      <c r="C4" s="707"/>
      <c r="D4" s="707"/>
      <c r="E4" s="707"/>
      <c r="F4" s="707"/>
      <c r="G4" s="684" t="s">
        <v>562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6" t="s">
        <v>565</v>
      </c>
      <c r="H5" s="847"/>
      <c r="I5" s="847"/>
      <c r="J5" s="847"/>
      <c r="K5" s="847"/>
      <c r="L5" s="847"/>
      <c r="M5" s="848" t="s">
        <v>66</v>
      </c>
      <c r="N5" s="849"/>
      <c r="O5" s="849"/>
      <c r="P5" s="849"/>
      <c r="Q5" s="849"/>
      <c r="R5" s="850"/>
      <c r="S5" s="851" t="s">
        <v>566</v>
      </c>
      <c r="T5" s="847"/>
      <c r="U5" s="847"/>
      <c r="V5" s="847"/>
      <c r="W5" s="847"/>
      <c r="X5" s="852"/>
      <c r="Y5" s="700" t="s">
        <v>3</v>
      </c>
      <c r="Z5" s="545"/>
      <c r="AA5" s="545"/>
      <c r="AB5" s="545"/>
      <c r="AC5" s="545"/>
      <c r="AD5" s="546"/>
      <c r="AE5" s="701" t="s">
        <v>564</v>
      </c>
      <c r="AF5" s="701"/>
      <c r="AG5" s="701"/>
      <c r="AH5" s="701"/>
      <c r="AI5" s="701"/>
      <c r="AJ5" s="701"/>
      <c r="AK5" s="701"/>
      <c r="AL5" s="701"/>
      <c r="AM5" s="701"/>
      <c r="AN5" s="701"/>
      <c r="AO5" s="701"/>
      <c r="AP5" s="702"/>
      <c r="AQ5" s="703" t="s">
        <v>567</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9" t="s">
        <v>393</v>
      </c>
      <c r="Z7" s="445"/>
      <c r="AA7" s="445"/>
      <c r="AB7" s="445"/>
      <c r="AC7" s="445"/>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7" t="s">
        <v>259</v>
      </c>
      <c r="B8" s="498"/>
      <c r="C8" s="498"/>
      <c r="D8" s="498"/>
      <c r="E8" s="498"/>
      <c r="F8" s="499"/>
      <c r="G8" s="938" t="str">
        <f>入力規則等!A27</f>
        <v>-</v>
      </c>
      <c r="H8" s="722"/>
      <c r="I8" s="722"/>
      <c r="J8" s="722"/>
      <c r="K8" s="722"/>
      <c r="L8" s="722"/>
      <c r="M8" s="722"/>
      <c r="N8" s="722"/>
      <c r="O8" s="722"/>
      <c r="P8" s="722"/>
      <c r="Q8" s="722"/>
      <c r="R8" s="722"/>
      <c r="S8" s="722"/>
      <c r="T8" s="722"/>
      <c r="U8" s="722"/>
      <c r="V8" s="722"/>
      <c r="W8" s="722"/>
      <c r="X8" s="939"/>
      <c r="Y8" s="853" t="s">
        <v>260</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6" t="s">
        <v>23</v>
      </c>
      <c r="B9" s="857"/>
      <c r="C9" s="857"/>
      <c r="D9" s="857"/>
      <c r="E9" s="857"/>
      <c r="F9" s="857"/>
      <c r="G9" s="858" t="s">
        <v>571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2" t="s">
        <v>30</v>
      </c>
      <c r="B10" s="663"/>
      <c r="C10" s="663"/>
      <c r="D10" s="663"/>
      <c r="E10" s="663"/>
      <c r="F10" s="663"/>
      <c r="G10" s="756" t="s">
        <v>609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81" t="s">
        <v>24</v>
      </c>
      <c r="B12" s="982"/>
      <c r="C12" s="982"/>
      <c r="D12" s="982"/>
      <c r="E12" s="982"/>
      <c r="F12" s="983"/>
      <c r="G12" s="762"/>
      <c r="H12" s="763"/>
      <c r="I12" s="763"/>
      <c r="J12" s="763"/>
      <c r="K12" s="763"/>
      <c r="L12" s="763"/>
      <c r="M12" s="763"/>
      <c r="N12" s="763"/>
      <c r="O12" s="763"/>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4"/>
    </row>
    <row r="13" spans="1:50" ht="21" customHeight="1">
      <c r="A13" s="616"/>
      <c r="B13" s="617"/>
      <c r="C13" s="617"/>
      <c r="D13" s="617"/>
      <c r="E13" s="617"/>
      <c r="F13" s="618"/>
      <c r="G13" s="725" t="s">
        <v>6</v>
      </c>
      <c r="H13" s="726"/>
      <c r="I13" s="767" t="s">
        <v>7</v>
      </c>
      <c r="J13" s="768"/>
      <c r="K13" s="768"/>
      <c r="L13" s="768"/>
      <c r="M13" s="768"/>
      <c r="N13" s="768"/>
      <c r="O13" s="769"/>
      <c r="P13" s="659"/>
      <c r="Q13" s="660"/>
      <c r="R13" s="660"/>
      <c r="S13" s="660"/>
      <c r="T13" s="660"/>
      <c r="U13" s="660"/>
      <c r="V13" s="661"/>
      <c r="W13" s="659">
        <v>21</v>
      </c>
      <c r="X13" s="660"/>
      <c r="Y13" s="660"/>
      <c r="Z13" s="660"/>
      <c r="AA13" s="660"/>
      <c r="AB13" s="660"/>
      <c r="AC13" s="661"/>
      <c r="AD13" s="659">
        <v>20</v>
      </c>
      <c r="AE13" s="660"/>
      <c r="AF13" s="660"/>
      <c r="AG13" s="660"/>
      <c r="AH13" s="660"/>
      <c r="AI13" s="660"/>
      <c r="AJ13" s="661"/>
      <c r="AK13" s="659">
        <v>21</v>
      </c>
      <c r="AL13" s="660"/>
      <c r="AM13" s="660"/>
      <c r="AN13" s="660"/>
      <c r="AO13" s="660"/>
      <c r="AP13" s="660"/>
      <c r="AQ13" s="661"/>
      <c r="AR13" s="926"/>
      <c r="AS13" s="927"/>
      <c r="AT13" s="927"/>
      <c r="AU13" s="927"/>
      <c r="AV13" s="927"/>
      <c r="AW13" s="927"/>
      <c r="AX13" s="928"/>
    </row>
    <row r="14" spans="1:50" ht="21" customHeight="1">
      <c r="A14" s="616"/>
      <c r="B14" s="617"/>
      <c r="C14" s="617"/>
      <c r="D14" s="617"/>
      <c r="E14" s="617"/>
      <c r="F14" s="618"/>
      <c r="G14" s="727"/>
      <c r="H14" s="728"/>
      <c r="I14" s="713" t="s">
        <v>8</v>
      </c>
      <c r="J14" s="765"/>
      <c r="K14" s="765"/>
      <c r="L14" s="765"/>
      <c r="M14" s="765"/>
      <c r="N14" s="765"/>
      <c r="O14" s="766"/>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5"/>
      <c r="AS14" s="795"/>
      <c r="AT14" s="795"/>
      <c r="AU14" s="795"/>
      <c r="AV14" s="795"/>
      <c r="AW14" s="795"/>
      <c r="AX14" s="796"/>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3"/>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5"/>
      <c r="K17" s="765"/>
      <c r="L17" s="765"/>
      <c r="M17" s="765"/>
      <c r="N17" s="765"/>
      <c r="O17" s="766"/>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4"/>
      <c r="AS17" s="924"/>
      <c r="AT17" s="924"/>
      <c r="AU17" s="924"/>
      <c r="AV17" s="924"/>
      <c r="AW17" s="924"/>
      <c r="AX17" s="925"/>
    </row>
    <row r="18" spans="1:50" ht="24.75" customHeight="1">
      <c r="A18" s="616"/>
      <c r="B18" s="617"/>
      <c r="C18" s="617"/>
      <c r="D18" s="617"/>
      <c r="E18" s="617"/>
      <c r="F18" s="618"/>
      <c r="G18" s="729"/>
      <c r="H18" s="730"/>
      <c r="I18" s="718" t="s">
        <v>20</v>
      </c>
      <c r="J18" s="719"/>
      <c r="K18" s="719"/>
      <c r="L18" s="719"/>
      <c r="M18" s="719"/>
      <c r="N18" s="719"/>
      <c r="O18" s="720"/>
      <c r="P18" s="885">
        <f>SUM(P13:V17)</f>
        <v>0</v>
      </c>
      <c r="Q18" s="886"/>
      <c r="R18" s="886"/>
      <c r="S18" s="886"/>
      <c r="T18" s="886"/>
      <c r="U18" s="886"/>
      <c r="V18" s="887"/>
      <c r="W18" s="885">
        <f>SUM(W13:AC17)</f>
        <v>21</v>
      </c>
      <c r="X18" s="886"/>
      <c r="Y18" s="886"/>
      <c r="Z18" s="886"/>
      <c r="AA18" s="886"/>
      <c r="AB18" s="886"/>
      <c r="AC18" s="887"/>
      <c r="AD18" s="885">
        <f>SUM(AD13:AJ17)</f>
        <v>20</v>
      </c>
      <c r="AE18" s="886"/>
      <c r="AF18" s="886"/>
      <c r="AG18" s="886"/>
      <c r="AH18" s="886"/>
      <c r="AI18" s="886"/>
      <c r="AJ18" s="887"/>
      <c r="AK18" s="885">
        <f>SUM(AK13:AQ17)</f>
        <v>21</v>
      </c>
      <c r="AL18" s="886"/>
      <c r="AM18" s="886"/>
      <c r="AN18" s="886"/>
      <c r="AO18" s="886"/>
      <c r="AP18" s="886"/>
      <c r="AQ18" s="887"/>
      <c r="AR18" s="885">
        <f>SUM(AR13:AX17)</f>
        <v>0</v>
      </c>
      <c r="AS18" s="886"/>
      <c r="AT18" s="886"/>
      <c r="AU18" s="886"/>
      <c r="AV18" s="886"/>
      <c r="AW18" s="886"/>
      <c r="AX18" s="888"/>
    </row>
    <row r="19" spans="1:50" ht="24.75" customHeight="1">
      <c r="A19" s="616"/>
      <c r="B19" s="617"/>
      <c r="C19" s="617"/>
      <c r="D19" s="617"/>
      <c r="E19" s="617"/>
      <c r="F19" s="618"/>
      <c r="G19" s="883" t="s">
        <v>9</v>
      </c>
      <c r="H19" s="884"/>
      <c r="I19" s="884"/>
      <c r="J19" s="884"/>
      <c r="K19" s="884"/>
      <c r="L19" s="884"/>
      <c r="M19" s="884"/>
      <c r="N19" s="884"/>
      <c r="O19" s="884"/>
      <c r="P19" s="659"/>
      <c r="Q19" s="660"/>
      <c r="R19" s="660"/>
      <c r="S19" s="660"/>
      <c r="T19" s="660"/>
      <c r="U19" s="660"/>
      <c r="V19" s="661"/>
      <c r="W19" s="659">
        <v>11</v>
      </c>
      <c r="X19" s="660"/>
      <c r="Y19" s="660"/>
      <c r="Z19" s="660"/>
      <c r="AA19" s="660"/>
      <c r="AB19" s="660"/>
      <c r="AC19" s="661"/>
      <c r="AD19" s="659">
        <v>9</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83" t="s">
        <v>10</v>
      </c>
      <c r="H20" s="884"/>
      <c r="I20" s="884"/>
      <c r="J20" s="884"/>
      <c r="K20" s="884"/>
      <c r="L20" s="884"/>
      <c r="M20" s="884"/>
      <c r="N20" s="884"/>
      <c r="O20" s="884"/>
      <c r="P20" s="316" t="str">
        <f>IF(P18=0, "-", SUM(P19)/P18)</f>
        <v>-</v>
      </c>
      <c r="Q20" s="316"/>
      <c r="R20" s="316"/>
      <c r="S20" s="316"/>
      <c r="T20" s="316"/>
      <c r="U20" s="316"/>
      <c r="V20" s="316"/>
      <c r="W20" s="316">
        <f t="shared" ref="W20" si="0">IF(W18=0, "-", SUM(W19)/W18)</f>
        <v>0.52380952380952384</v>
      </c>
      <c r="X20" s="316"/>
      <c r="Y20" s="316"/>
      <c r="Z20" s="316"/>
      <c r="AA20" s="316"/>
      <c r="AB20" s="316"/>
      <c r="AC20" s="316"/>
      <c r="AD20" s="316">
        <f t="shared" ref="AD20" si="1">IF(AD18=0, "-", SUM(AD19)/AD18)</f>
        <v>0.45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6"/>
      <c r="B21" s="857"/>
      <c r="C21" s="857"/>
      <c r="D21" s="857"/>
      <c r="E21" s="857"/>
      <c r="F21" s="984"/>
      <c r="G21" s="314" t="s">
        <v>357</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0.52380952380952384</v>
      </c>
      <c r="X21" s="316"/>
      <c r="Y21" s="316"/>
      <c r="Z21" s="316"/>
      <c r="AA21" s="316"/>
      <c r="AB21" s="316"/>
      <c r="AC21" s="316"/>
      <c r="AD21" s="316">
        <f t="shared" ref="AD21" si="3">IF(AD19=0, "-", SUM(AD19)/SUM(AD13,AD14))</f>
        <v>0.45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1" t="s">
        <v>432</v>
      </c>
      <c r="B22" s="952"/>
      <c r="C22" s="952"/>
      <c r="D22" s="952"/>
      <c r="E22" s="952"/>
      <c r="F22" s="953"/>
      <c r="G22" s="989" t="s">
        <v>336</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c r="A23" s="954"/>
      <c r="B23" s="955"/>
      <c r="C23" s="955"/>
      <c r="D23" s="955"/>
      <c r="E23" s="955"/>
      <c r="F23" s="956"/>
      <c r="G23" s="990" t="s">
        <v>572</v>
      </c>
      <c r="H23" s="991"/>
      <c r="I23" s="991"/>
      <c r="J23" s="991"/>
      <c r="K23" s="991"/>
      <c r="L23" s="991"/>
      <c r="M23" s="991"/>
      <c r="N23" s="991"/>
      <c r="O23" s="992"/>
      <c r="P23" s="926">
        <v>21</v>
      </c>
      <c r="Q23" s="927"/>
      <c r="R23" s="927"/>
      <c r="S23" s="927"/>
      <c r="T23" s="927"/>
      <c r="U23" s="927"/>
      <c r="V23" s="941"/>
      <c r="W23" s="926"/>
      <c r="X23" s="927"/>
      <c r="Y23" s="927"/>
      <c r="Z23" s="927"/>
      <c r="AA23" s="927"/>
      <c r="AB23" s="927"/>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c r="H24" s="943"/>
      <c r="I24" s="943"/>
      <c r="J24" s="943"/>
      <c r="K24" s="943"/>
      <c r="L24" s="943"/>
      <c r="M24" s="943"/>
      <c r="N24" s="943"/>
      <c r="O24" s="944"/>
      <c r="P24" s="659"/>
      <c r="Q24" s="660"/>
      <c r="R24" s="660"/>
      <c r="S24" s="660"/>
      <c r="T24" s="660"/>
      <c r="U24" s="660"/>
      <c r="V24" s="661"/>
      <c r="W24" s="659"/>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c r="H25" s="943"/>
      <c r="I25" s="943"/>
      <c r="J25" s="943"/>
      <c r="K25" s="943"/>
      <c r="L25" s="943"/>
      <c r="M25" s="943"/>
      <c r="N25" s="943"/>
      <c r="O25" s="944"/>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c r="H26" s="943"/>
      <c r="I26" s="943"/>
      <c r="J26" s="943"/>
      <c r="K26" s="943"/>
      <c r="L26" s="943"/>
      <c r="M26" s="943"/>
      <c r="N26" s="943"/>
      <c r="O26" s="944"/>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340</v>
      </c>
      <c r="H28" s="946"/>
      <c r="I28" s="946"/>
      <c r="J28" s="946"/>
      <c r="K28" s="946"/>
      <c r="L28" s="946"/>
      <c r="M28" s="946"/>
      <c r="N28" s="946"/>
      <c r="O28" s="947"/>
      <c r="P28" s="885">
        <f>P29-SUM(P23:P27)</f>
        <v>0</v>
      </c>
      <c r="Q28" s="886"/>
      <c r="R28" s="886"/>
      <c r="S28" s="886"/>
      <c r="T28" s="886"/>
      <c r="U28" s="886"/>
      <c r="V28" s="887"/>
      <c r="W28" s="885">
        <f>W29-SUM(W23:W27)</f>
        <v>0</v>
      </c>
      <c r="X28" s="886"/>
      <c r="Y28" s="886"/>
      <c r="Z28" s="886"/>
      <c r="AA28" s="886"/>
      <c r="AB28" s="886"/>
      <c r="AC28" s="88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337</v>
      </c>
      <c r="H29" s="949"/>
      <c r="I29" s="949"/>
      <c r="J29" s="949"/>
      <c r="K29" s="949"/>
      <c r="L29" s="949"/>
      <c r="M29" s="949"/>
      <c r="N29" s="949"/>
      <c r="O29" s="950"/>
      <c r="P29" s="659">
        <f>AK13</f>
        <v>21</v>
      </c>
      <c r="Q29" s="660"/>
      <c r="R29" s="660"/>
      <c r="S29" s="660"/>
      <c r="T29" s="660"/>
      <c r="U29" s="660"/>
      <c r="V29" s="661"/>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8" t="s">
        <v>352</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396</v>
      </c>
      <c r="AF30" s="866"/>
      <c r="AG30" s="866"/>
      <c r="AH30" s="867"/>
      <c r="AI30" s="865" t="s">
        <v>418</v>
      </c>
      <c r="AJ30" s="866"/>
      <c r="AK30" s="866"/>
      <c r="AL30" s="867"/>
      <c r="AM30" s="922" t="s">
        <v>423</v>
      </c>
      <c r="AN30" s="922"/>
      <c r="AO30" s="922"/>
      <c r="AP30" s="865"/>
      <c r="AQ30" s="770" t="s">
        <v>235</v>
      </c>
      <c r="AR30" s="771"/>
      <c r="AS30" s="771"/>
      <c r="AT30" s="772"/>
      <c r="AU30" s="777" t="s">
        <v>134</v>
      </c>
      <c r="AV30" s="777"/>
      <c r="AW30" s="777"/>
      <c r="AX30" s="92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236</v>
      </c>
      <c r="AT31" s="133"/>
      <c r="AU31" s="198"/>
      <c r="AV31" s="198"/>
      <c r="AW31" s="397" t="s">
        <v>181</v>
      </c>
      <c r="AX31" s="398"/>
    </row>
    <row r="32" spans="1:50" ht="23.25" customHeight="1">
      <c r="A32" s="402"/>
      <c r="B32" s="400"/>
      <c r="C32" s="400"/>
      <c r="D32" s="400"/>
      <c r="E32" s="400"/>
      <c r="F32" s="401"/>
      <c r="G32" s="566" t="s">
        <v>610</v>
      </c>
      <c r="H32" s="567"/>
      <c r="I32" s="567"/>
      <c r="J32" s="567"/>
      <c r="K32" s="567"/>
      <c r="L32" s="567"/>
      <c r="M32" s="567"/>
      <c r="N32" s="567"/>
      <c r="O32" s="568"/>
      <c r="P32" s="104" t="s">
        <v>616</v>
      </c>
      <c r="Q32" s="104"/>
      <c r="R32" s="104"/>
      <c r="S32" s="104"/>
      <c r="T32" s="104"/>
      <c r="U32" s="104"/>
      <c r="V32" s="104"/>
      <c r="W32" s="104"/>
      <c r="X32" s="105"/>
      <c r="Y32" s="473" t="s">
        <v>12</v>
      </c>
      <c r="Z32" s="533"/>
      <c r="AA32" s="534"/>
      <c r="AB32" s="764" t="s">
        <v>576</v>
      </c>
      <c r="AC32" s="764"/>
      <c r="AD32" s="764"/>
      <c r="AE32" s="216"/>
      <c r="AF32" s="217"/>
      <c r="AG32" s="217"/>
      <c r="AH32" s="217"/>
      <c r="AI32" s="216">
        <v>96</v>
      </c>
      <c r="AJ32" s="217"/>
      <c r="AK32" s="217"/>
      <c r="AL32" s="217"/>
      <c r="AM32" s="339">
        <v>94</v>
      </c>
      <c r="AN32" s="206"/>
      <c r="AO32" s="206"/>
      <c r="AP32" s="340"/>
      <c r="AQ32" s="339"/>
      <c r="AR32" s="206"/>
      <c r="AS32" s="206"/>
      <c r="AT32" s="340"/>
      <c r="AU32" s="217"/>
      <c r="AV32" s="217"/>
      <c r="AW32" s="217"/>
      <c r="AX32" s="219"/>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764" t="s">
        <v>576</v>
      </c>
      <c r="AC33" s="764"/>
      <c r="AD33" s="764"/>
      <c r="AE33" s="216"/>
      <c r="AF33" s="217"/>
      <c r="AG33" s="217"/>
      <c r="AH33" s="217"/>
      <c r="AI33" s="216">
        <v>80</v>
      </c>
      <c r="AJ33" s="217"/>
      <c r="AK33" s="217"/>
      <c r="AL33" s="217"/>
      <c r="AM33" s="339">
        <v>80</v>
      </c>
      <c r="AN33" s="206"/>
      <c r="AO33" s="206"/>
      <c r="AP33" s="340"/>
      <c r="AQ33" s="339">
        <v>80</v>
      </c>
      <c r="AR33" s="206"/>
      <c r="AS33" s="206"/>
      <c r="AT33" s="340"/>
      <c r="AU33" s="217"/>
      <c r="AV33" s="217"/>
      <c r="AW33" s="217"/>
      <c r="AX33" s="219"/>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c r="AF34" s="217"/>
      <c r="AG34" s="217"/>
      <c r="AH34" s="217"/>
      <c r="AI34" s="216">
        <v>100</v>
      </c>
      <c r="AJ34" s="217"/>
      <c r="AK34" s="217"/>
      <c r="AL34" s="217"/>
      <c r="AM34" s="339">
        <v>100</v>
      </c>
      <c r="AN34" s="206"/>
      <c r="AO34" s="206"/>
      <c r="AP34" s="340"/>
      <c r="AQ34" s="339"/>
      <c r="AR34" s="206"/>
      <c r="AS34" s="206"/>
      <c r="AT34" s="340"/>
      <c r="AU34" s="217"/>
      <c r="AV34" s="217"/>
      <c r="AW34" s="217"/>
      <c r="AX34" s="219"/>
    </row>
    <row r="35" spans="1:50" ht="23.25" customHeight="1">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3" t="s">
        <v>352</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v>2</v>
      </c>
      <c r="AR38" s="199"/>
      <c r="AS38" s="132" t="s">
        <v>236</v>
      </c>
      <c r="AT38" s="133"/>
      <c r="AU38" s="198"/>
      <c r="AV38" s="198"/>
      <c r="AW38" s="397" t="s">
        <v>181</v>
      </c>
      <c r="AX38" s="398"/>
    </row>
    <row r="39" spans="1:50" ht="23.25" customHeight="1">
      <c r="A39" s="402"/>
      <c r="B39" s="400"/>
      <c r="C39" s="400"/>
      <c r="D39" s="400"/>
      <c r="E39" s="400"/>
      <c r="F39" s="401"/>
      <c r="G39" s="566" t="s">
        <v>574</v>
      </c>
      <c r="H39" s="567"/>
      <c r="I39" s="567"/>
      <c r="J39" s="567"/>
      <c r="K39" s="567"/>
      <c r="L39" s="567"/>
      <c r="M39" s="567"/>
      <c r="N39" s="567"/>
      <c r="O39" s="568"/>
      <c r="P39" s="104" t="s">
        <v>624</v>
      </c>
      <c r="Q39" s="104"/>
      <c r="R39" s="104"/>
      <c r="S39" s="104"/>
      <c r="T39" s="104"/>
      <c r="U39" s="104"/>
      <c r="V39" s="104"/>
      <c r="W39" s="104"/>
      <c r="X39" s="105"/>
      <c r="Y39" s="473" t="s">
        <v>12</v>
      </c>
      <c r="Z39" s="533"/>
      <c r="AA39" s="534"/>
      <c r="AB39" s="764" t="s">
        <v>576</v>
      </c>
      <c r="AC39" s="764"/>
      <c r="AD39" s="764"/>
      <c r="AE39" s="216"/>
      <c r="AF39" s="217"/>
      <c r="AG39" s="217"/>
      <c r="AH39" s="217"/>
      <c r="AI39" s="216">
        <v>92</v>
      </c>
      <c r="AJ39" s="217"/>
      <c r="AK39" s="217"/>
      <c r="AL39" s="217"/>
      <c r="AM39" s="339">
        <v>84</v>
      </c>
      <c r="AN39" s="206"/>
      <c r="AO39" s="206"/>
      <c r="AP39" s="340"/>
      <c r="AQ39" s="339"/>
      <c r="AR39" s="206"/>
      <c r="AS39" s="206"/>
      <c r="AT39" s="340"/>
      <c r="AU39" s="217"/>
      <c r="AV39" s="217"/>
      <c r="AW39" s="217"/>
      <c r="AX39" s="219"/>
    </row>
    <row r="40" spans="1:50" ht="23.25"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764" t="s">
        <v>576</v>
      </c>
      <c r="AC40" s="764"/>
      <c r="AD40" s="764"/>
      <c r="AE40" s="216"/>
      <c r="AF40" s="217"/>
      <c r="AG40" s="217"/>
      <c r="AH40" s="217"/>
      <c r="AI40" s="216">
        <v>80</v>
      </c>
      <c r="AJ40" s="217"/>
      <c r="AK40" s="217"/>
      <c r="AL40" s="217"/>
      <c r="AM40" s="339">
        <v>80</v>
      </c>
      <c r="AN40" s="206"/>
      <c r="AO40" s="206"/>
      <c r="AP40" s="340"/>
      <c r="AQ40" s="339">
        <v>80</v>
      </c>
      <c r="AR40" s="206"/>
      <c r="AS40" s="206"/>
      <c r="AT40" s="340"/>
      <c r="AU40" s="217"/>
      <c r="AV40" s="217"/>
      <c r="AW40" s="217"/>
      <c r="AX40" s="219"/>
    </row>
    <row r="41" spans="1:50" ht="23.25"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v>100</v>
      </c>
      <c r="AJ41" s="217"/>
      <c r="AK41" s="217"/>
      <c r="AL41" s="217"/>
      <c r="AM41" s="339">
        <v>100</v>
      </c>
      <c r="AN41" s="206"/>
      <c r="AO41" s="206"/>
      <c r="AP41" s="340"/>
      <c r="AQ41" s="339"/>
      <c r="AR41" s="206"/>
      <c r="AS41" s="206"/>
      <c r="AT41" s="340"/>
      <c r="AU41" s="217"/>
      <c r="AV41" s="217"/>
      <c r="AW41" s="217"/>
      <c r="AX41" s="219"/>
    </row>
    <row r="42" spans="1:50" ht="23.25" customHeight="1">
      <c r="A42" s="224" t="s">
        <v>384</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352</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31" t="s">
        <v>134</v>
      </c>
      <c r="AV51" s="931"/>
      <c r="AW51" s="931"/>
      <c r="AX51" s="93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31" t="s">
        <v>134</v>
      </c>
      <c r="AV58" s="931"/>
      <c r="AW58" s="931"/>
      <c r="AX58" s="93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358</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353</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c r="A78" s="333" t="s">
        <v>387</v>
      </c>
      <c r="B78" s="334"/>
      <c r="C78" s="334"/>
      <c r="D78" s="334"/>
      <c r="E78" s="331" t="s">
        <v>331</v>
      </c>
      <c r="F78" s="332"/>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345</v>
      </c>
      <c r="AS79" s="276"/>
      <c r="AT79" s="277"/>
      <c r="AU79" s="277"/>
      <c r="AV79" s="277"/>
      <c r="AW79" s="277"/>
      <c r="AX79" s="985"/>
    </row>
    <row r="80" spans="1:50" ht="18.75" hidden="1" customHeight="1">
      <c r="A80" s="871"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2"/>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c r="A83" s="872"/>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c r="A84" s="872"/>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3"/>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c r="A101" s="424"/>
      <c r="B101" s="425"/>
      <c r="C101" s="425"/>
      <c r="D101" s="425"/>
      <c r="E101" s="425"/>
      <c r="F101" s="426"/>
      <c r="G101" s="104" t="s">
        <v>577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578</v>
      </c>
      <c r="AC101" s="463"/>
      <c r="AD101" s="463"/>
      <c r="AE101" s="216"/>
      <c r="AF101" s="217"/>
      <c r="AG101" s="217"/>
      <c r="AH101" s="218"/>
      <c r="AI101" s="216">
        <v>117</v>
      </c>
      <c r="AJ101" s="217"/>
      <c r="AK101" s="217"/>
      <c r="AL101" s="218"/>
      <c r="AM101" s="216">
        <v>154</v>
      </c>
      <c r="AN101" s="217"/>
      <c r="AO101" s="217"/>
      <c r="AP101" s="218"/>
      <c r="AQ101" s="216">
        <v>154</v>
      </c>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578</v>
      </c>
      <c r="AC102" s="463"/>
      <c r="AD102" s="463"/>
      <c r="AE102" s="420"/>
      <c r="AF102" s="420"/>
      <c r="AG102" s="420"/>
      <c r="AH102" s="420"/>
      <c r="AI102" s="420">
        <v>108</v>
      </c>
      <c r="AJ102" s="420"/>
      <c r="AK102" s="420"/>
      <c r="AL102" s="420"/>
      <c r="AM102" s="271">
        <v>110</v>
      </c>
      <c r="AN102" s="272"/>
      <c r="AO102" s="272"/>
      <c r="AP102" s="317"/>
      <c r="AQ102" s="271">
        <v>120</v>
      </c>
      <c r="AR102" s="272"/>
      <c r="AS102" s="272"/>
      <c r="AT102" s="317"/>
      <c r="AU102" s="271"/>
      <c r="AV102" s="272"/>
      <c r="AW102" s="272"/>
      <c r="AX102" s="317"/>
    </row>
    <row r="103" spans="1:60" ht="31.5" hidden="1" customHeight="1">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396</v>
      </c>
      <c r="AF115" s="418"/>
      <c r="AG115" s="418"/>
      <c r="AH115" s="419"/>
      <c r="AI115" s="417" t="s">
        <v>394</v>
      </c>
      <c r="AJ115" s="418"/>
      <c r="AK115" s="418"/>
      <c r="AL115" s="419"/>
      <c r="AM115" s="417" t="s">
        <v>423</v>
      </c>
      <c r="AN115" s="418"/>
      <c r="AO115" s="418"/>
      <c r="AP115" s="419"/>
      <c r="AQ115" s="593" t="s">
        <v>438</v>
      </c>
      <c r="AR115" s="594"/>
      <c r="AS115" s="594"/>
      <c r="AT115" s="594"/>
      <c r="AU115" s="594"/>
      <c r="AV115" s="594"/>
      <c r="AW115" s="594"/>
      <c r="AX115" s="595"/>
    </row>
    <row r="116" spans="1:50" ht="23.25" customHeight="1">
      <c r="A116" s="441"/>
      <c r="B116" s="442"/>
      <c r="C116" s="442"/>
      <c r="D116" s="442"/>
      <c r="E116" s="442"/>
      <c r="F116" s="443"/>
      <c r="G116" s="787" t="s">
        <v>579</v>
      </c>
      <c r="H116" s="392"/>
      <c r="I116" s="392"/>
      <c r="J116" s="392"/>
      <c r="K116" s="392"/>
      <c r="L116" s="392"/>
      <c r="M116" s="392"/>
      <c r="N116" s="392"/>
      <c r="O116" s="392"/>
      <c r="P116" s="392"/>
      <c r="Q116" s="392"/>
      <c r="R116" s="392"/>
      <c r="S116" s="392"/>
      <c r="T116" s="392"/>
      <c r="U116" s="392"/>
      <c r="V116" s="392"/>
      <c r="W116" s="392"/>
      <c r="X116" s="788"/>
      <c r="Y116" s="457" t="s">
        <v>15</v>
      </c>
      <c r="Z116" s="458"/>
      <c r="AA116" s="459"/>
      <c r="AB116" s="547" t="s">
        <v>580</v>
      </c>
      <c r="AC116" s="548"/>
      <c r="AD116" s="549"/>
      <c r="AE116" s="420"/>
      <c r="AF116" s="420"/>
      <c r="AG116" s="420"/>
      <c r="AH116" s="420"/>
      <c r="AI116" s="420">
        <v>0.2</v>
      </c>
      <c r="AJ116" s="420"/>
      <c r="AK116" s="420"/>
      <c r="AL116" s="420"/>
      <c r="AM116" s="420">
        <f>20/154</f>
        <v>0.12987012987012986</v>
      </c>
      <c r="AN116" s="420"/>
      <c r="AO116" s="420"/>
      <c r="AP116" s="420"/>
      <c r="AQ116" s="216">
        <v>0.13</v>
      </c>
      <c r="AR116" s="217"/>
      <c r="AS116" s="217"/>
      <c r="AT116" s="217"/>
      <c r="AU116" s="217"/>
      <c r="AV116" s="217"/>
      <c r="AW116" s="217"/>
      <c r="AX116" s="219"/>
    </row>
    <row r="117" spans="1:50" ht="46.5" customHeight="1" thickBot="1">
      <c r="A117" s="444"/>
      <c r="B117" s="445"/>
      <c r="C117" s="445"/>
      <c r="D117" s="445"/>
      <c r="E117" s="445"/>
      <c r="F117" s="446"/>
      <c r="G117" s="789"/>
      <c r="H117" s="393"/>
      <c r="I117" s="393"/>
      <c r="J117" s="393"/>
      <c r="K117" s="393"/>
      <c r="L117" s="393"/>
      <c r="M117" s="393"/>
      <c r="N117" s="393"/>
      <c r="O117" s="393"/>
      <c r="P117" s="393"/>
      <c r="Q117" s="393"/>
      <c r="R117" s="393"/>
      <c r="S117" s="393"/>
      <c r="T117" s="393"/>
      <c r="U117" s="393"/>
      <c r="V117" s="393"/>
      <c r="W117" s="393"/>
      <c r="X117" s="790"/>
      <c r="Y117" s="473" t="s">
        <v>49</v>
      </c>
      <c r="Z117" s="448"/>
      <c r="AA117" s="449"/>
      <c r="AB117" s="474" t="s">
        <v>581</v>
      </c>
      <c r="AC117" s="475"/>
      <c r="AD117" s="476"/>
      <c r="AE117" s="556"/>
      <c r="AF117" s="556"/>
      <c r="AG117" s="556"/>
      <c r="AH117" s="556"/>
      <c r="AI117" s="556" t="s">
        <v>582</v>
      </c>
      <c r="AJ117" s="556"/>
      <c r="AK117" s="556"/>
      <c r="AL117" s="556"/>
      <c r="AM117" s="556" t="s">
        <v>611</v>
      </c>
      <c r="AN117" s="556"/>
      <c r="AO117" s="556"/>
      <c r="AP117" s="556"/>
      <c r="AQ117" s="556" t="s">
        <v>617</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396</v>
      </c>
      <c r="AF118" s="418"/>
      <c r="AG118" s="418"/>
      <c r="AH118" s="419"/>
      <c r="AI118" s="417" t="s">
        <v>394</v>
      </c>
      <c r="AJ118" s="418"/>
      <c r="AK118" s="418"/>
      <c r="AL118" s="419"/>
      <c r="AM118" s="417" t="s">
        <v>423</v>
      </c>
      <c r="AN118" s="418"/>
      <c r="AO118" s="418"/>
      <c r="AP118" s="419"/>
      <c r="AQ118" s="593" t="s">
        <v>438</v>
      </c>
      <c r="AR118" s="594"/>
      <c r="AS118" s="594"/>
      <c r="AT118" s="594"/>
      <c r="AU118" s="594"/>
      <c r="AV118" s="594"/>
      <c r="AW118" s="594"/>
      <c r="AX118" s="595"/>
    </row>
    <row r="119" spans="1:50" ht="23.25" hidden="1" customHeight="1">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361</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396</v>
      </c>
      <c r="AF121" s="418"/>
      <c r="AG121" s="418"/>
      <c r="AH121" s="419"/>
      <c r="AI121" s="417" t="s">
        <v>394</v>
      </c>
      <c r="AJ121" s="418"/>
      <c r="AK121" s="418"/>
      <c r="AL121" s="419"/>
      <c r="AM121" s="417" t="s">
        <v>423</v>
      </c>
      <c r="AN121" s="418"/>
      <c r="AO121" s="418"/>
      <c r="AP121" s="419"/>
      <c r="AQ121" s="593" t="s">
        <v>438</v>
      </c>
      <c r="AR121" s="594"/>
      <c r="AS121" s="594"/>
      <c r="AT121" s="594"/>
      <c r="AU121" s="594"/>
      <c r="AV121" s="594"/>
      <c r="AW121" s="594"/>
      <c r="AX121" s="595"/>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396</v>
      </c>
      <c r="AF124" s="418"/>
      <c r="AG124" s="418"/>
      <c r="AH124" s="419"/>
      <c r="AI124" s="417" t="s">
        <v>394</v>
      </c>
      <c r="AJ124" s="418"/>
      <c r="AK124" s="418"/>
      <c r="AL124" s="419"/>
      <c r="AM124" s="417" t="s">
        <v>423</v>
      </c>
      <c r="AN124" s="418"/>
      <c r="AO124" s="418"/>
      <c r="AP124" s="419"/>
      <c r="AQ124" s="593" t="s">
        <v>438</v>
      </c>
      <c r="AR124" s="594"/>
      <c r="AS124" s="594"/>
      <c r="AT124" s="594"/>
      <c r="AU124" s="594"/>
      <c r="AV124" s="594"/>
      <c r="AW124" s="594"/>
      <c r="AX124" s="595"/>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78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790"/>
      <c r="Y126" s="473" t="s">
        <v>49</v>
      </c>
      <c r="Z126" s="448"/>
      <c r="AA126" s="449"/>
      <c r="AB126" s="474" t="s">
        <v>361</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7" t="s">
        <v>396</v>
      </c>
      <c r="AF127" s="418"/>
      <c r="AG127" s="418"/>
      <c r="AH127" s="419"/>
      <c r="AI127" s="417" t="s">
        <v>394</v>
      </c>
      <c r="AJ127" s="418"/>
      <c r="AK127" s="418"/>
      <c r="AL127" s="419"/>
      <c r="AM127" s="417" t="s">
        <v>423</v>
      </c>
      <c r="AN127" s="418"/>
      <c r="AO127" s="418"/>
      <c r="AP127" s="419"/>
      <c r="AQ127" s="593" t="s">
        <v>438</v>
      </c>
      <c r="AR127" s="594"/>
      <c r="AS127" s="594"/>
      <c r="AT127" s="594"/>
      <c r="AU127" s="594"/>
      <c r="AV127" s="594"/>
      <c r="AW127" s="594"/>
      <c r="AX127" s="595"/>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411</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585</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587</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6"/>
      <c r="E430" s="173" t="s">
        <v>404</v>
      </c>
      <c r="F430" s="905"/>
      <c r="G430" s="906" t="s">
        <v>255</v>
      </c>
      <c r="H430" s="122"/>
      <c r="I430" s="122"/>
      <c r="J430" s="907"/>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6" t="s">
        <v>255</v>
      </c>
      <c r="H484" s="122"/>
      <c r="I484" s="122"/>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6" t="s">
        <v>255</v>
      </c>
      <c r="H538" s="122"/>
      <c r="I538" s="122"/>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6" t="s">
        <v>255</v>
      </c>
      <c r="H592" s="122"/>
      <c r="I592" s="122"/>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6" t="s">
        <v>255</v>
      </c>
      <c r="H646" s="122"/>
      <c r="I646" s="122"/>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27" customHeight="1">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568</v>
      </c>
      <c r="AE702" s="345"/>
      <c r="AF702" s="345"/>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5" t="s">
        <v>568</v>
      </c>
      <c r="AE704" s="786"/>
      <c r="AF704" s="786"/>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16" t="s">
        <v>568</v>
      </c>
      <c r="AE705" s="717"/>
      <c r="AF705" s="717"/>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801"/>
      <c r="D706" s="802"/>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589</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803"/>
      <c r="D707" s="804"/>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2" t="s">
        <v>589</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568</v>
      </c>
      <c r="AE708" s="607"/>
      <c r="AF708" s="607"/>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568</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568</v>
      </c>
      <c r="AE712" s="786"/>
      <c r="AF712" s="786"/>
      <c r="AG712" s="817" t="s">
        <v>597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4"/>
      <c r="B713" s="646"/>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590</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568</v>
      </c>
      <c r="AE714" s="815"/>
      <c r="AF714" s="816"/>
      <c r="AG714" s="738" t="s">
        <v>598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91"/>
      <c r="C715" s="792" t="s">
        <v>328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568</v>
      </c>
      <c r="AE715" s="607"/>
      <c r="AF715" s="658"/>
      <c r="AG715" s="744" t="s">
        <v>614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568</v>
      </c>
      <c r="AE716" s="629"/>
      <c r="AF716" s="629"/>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590</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9"/>
      <c r="C726" s="822" t="s">
        <v>53</v>
      </c>
      <c r="D726" s="844"/>
      <c r="E726" s="844"/>
      <c r="F726" s="845"/>
      <c r="G726" s="579" t="s">
        <v>600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10"/>
      <c r="B727" s="811"/>
      <c r="C727" s="750" t="s">
        <v>57</v>
      </c>
      <c r="D727" s="751"/>
      <c r="E727" s="751"/>
      <c r="F727" s="752"/>
      <c r="G727" s="577" t="s">
        <v>601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6"/>
      <c r="B731" s="807"/>
      <c r="C731" s="807"/>
      <c r="D731" s="807"/>
      <c r="E731" s="808"/>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30.5" customHeight="1" thickBot="1">
      <c r="A735" s="797" t="s">
        <v>615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407</v>
      </c>
      <c r="B737" s="209"/>
      <c r="C737" s="209"/>
      <c r="D737" s="210"/>
      <c r="E737" s="994"/>
      <c r="F737" s="994"/>
      <c r="G737" s="994"/>
      <c r="H737" s="994"/>
      <c r="I737" s="994"/>
      <c r="J737" s="994"/>
      <c r="K737" s="994"/>
      <c r="L737" s="994"/>
      <c r="M737" s="994"/>
      <c r="N737" s="364" t="s">
        <v>402</v>
      </c>
      <c r="O737" s="364"/>
      <c r="P737" s="364"/>
      <c r="Q737" s="364"/>
      <c r="R737" s="994"/>
      <c r="S737" s="994"/>
      <c r="T737" s="994"/>
      <c r="U737" s="994"/>
      <c r="V737" s="994"/>
      <c r="W737" s="994"/>
      <c r="X737" s="994"/>
      <c r="Y737" s="994"/>
      <c r="Z737" s="994"/>
      <c r="AA737" s="364" t="s">
        <v>401</v>
      </c>
      <c r="AB737" s="364"/>
      <c r="AC737" s="364"/>
      <c r="AD737" s="364"/>
      <c r="AE737" s="994"/>
      <c r="AF737" s="994"/>
      <c r="AG737" s="994"/>
      <c r="AH737" s="994"/>
      <c r="AI737" s="994"/>
      <c r="AJ737" s="994"/>
      <c r="AK737" s="994"/>
      <c r="AL737" s="994"/>
      <c r="AM737" s="994"/>
      <c r="AN737" s="364" t="s">
        <v>400</v>
      </c>
      <c r="AO737" s="364"/>
      <c r="AP737" s="364"/>
      <c r="AQ737" s="364"/>
      <c r="AR737" s="1000"/>
      <c r="AS737" s="1001"/>
      <c r="AT737" s="1001"/>
      <c r="AU737" s="1001"/>
      <c r="AV737" s="1001"/>
      <c r="AW737" s="1001"/>
      <c r="AX737" s="1002"/>
      <c r="AY737" s="88"/>
      <c r="AZ737" s="88"/>
    </row>
    <row r="738" spans="1:52" ht="24.75" customHeight="1">
      <c r="A738" s="993" t="s">
        <v>399</v>
      </c>
      <c r="B738" s="209"/>
      <c r="C738" s="209"/>
      <c r="D738" s="210"/>
      <c r="E738" s="994"/>
      <c r="F738" s="994"/>
      <c r="G738" s="994"/>
      <c r="H738" s="994"/>
      <c r="I738" s="994"/>
      <c r="J738" s="994"/>
      <c r="K738" s="994"/>
      <c r="L738" s="994"/>
      <c r="M738" s="994"/>
      <c r="N738" s="364" t="s">
        <v>398</v>
      </c>
      <c r="O738" s="364"/>
      <c r="P738" s="364"/>
      <c r="Q738" s="364"/>
      <c r="R738" s="994"/>
      <c r="S738" s="994"/>
      <c r="T738" s="994"/>
      <c r="U738" s="994"/>
      <c r="V738" s="994"/>
      <c r="W738" s="994"/>
      <c r="X738" s="994"/>
      <c r="Y738" s="994"/>
      <c r="Z738" s="994"/>
      <c r="AA738" s="364" t="s">
        <v>397</v>
      </c>
      <c r="AB738" s="364"/>
      <c r="AC738" s="364"/>
      <c r="AD738" s="364"/>
      <c r="AE738" s="994"/>
      <c r="AF738" s="994"/>
      <c r="AG738" s="994"/>
      <c r="AH738" s="994"/>
      <c r="AI738" s="994"/>
      <c r="AJ738" s="994"/>
      <c r="AK738" s="994"/>
      <c r="AL738" s="994"/>
      <c r="AM738" s="994"/>
      <c r="AN738" s="364" t="s">
        <v>396</v>
      </c>
      <c r="AO738" s="364"/>
      <c r="AP738" s="364"/>
      <c r="AQ738" s="364"/>
      <c r="AR738" s="1000" t="s">
        <v>602</v>
      </c>
      <c r="AS738" s="1001"/>
      <c r="AT738" s="1001"/>
      <c r="AU738" s="1001"/>
      <c r="AV738" s="1001"/>
      <c r="AW738" s="1001"/>
      <c r="AX738" s="1002"/>
    </row>
    <row r="739" spans="1:52" ht="24.75" customHeight="1">
      <c r="A739" s="993" t="s">
        <v>395</v>
      </c>
      <c r="B739" s="209"/>
      <c r="C739" s="209"/>
      <c r="D739" s="210"/>
      <c r="E739" s="994" t="s">
        <v>608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419</v>
      </c>
      <c r="B740" s="976"/>
      <c r="C740" s="976"/>
      <c r="D740" s="977"/>
      <c r="E740" s="978" t="s">
        <v>561</v>
      </c>
      <c r="F740" s="979"/>
      <c r="G740" s="979"/>
      <c r="H740" s="92" t="str">
        <f>IF(E740="", "", "(")</f>
        <v>(</v>
      </c>
      <c r="I740" s="979"/>
      <c r="J740" s="979"/>
      <c r="K740" s="92" t="str">
        <f>IF(OR(I740="　", I740=""), "", "-")</f>
        <v/>
      </c>
      <c r="L740" s="980">
        <v>21</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390</v>
      </c>
      <c r="B780" s="631"/>
      <c r="C780" s="631"/>
      <c r="D780" s="631"/>
      <c r="E780" s="631"/>
      <c r="F780" s="632"/>
      <c r="G780" s="597" t="s">
        <v>621</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622</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800"/>
    </row>
    <row r="781" spans="1:50" ht="24.75" customHeight="1">
      <c r="A781" s="633"/>
      <c r="B781" s="634"/>
      <c r="C781" s="634"/>
      <c r="D781" s="634"/>
      <c r="E781" s="634"/>
      <c r="F781" s="635"/>
      <c r="G781" s="822"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5"/>
      <c r="AC781" s="822"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603</v>
      </c>
      <c r="H782" s="673"/>
      <c r="I782" s="673"/>
      <c r="J782" s="673"/>
      <c r="K782" s="674"/>
      <c r="L782" s="666" t="s">
        <v>604</v>
      </c>
      <c r="M782" s="667"/>
      <c r="N782" s="667"/>
      <c r="O782" s="667"/>
      <c r="P782" s="667"/>
      <c r="Q782" s="667"/>
      <c r="R782" s="667"/>
      <c r="S782" s="667"/>
      <c r="T782" s="667"/>
      <c r="U782" s="667"/>
      <c r="V782" s="667"/>
      <c r="W782" s="667"/>
      <c r="X782" s="668"/>
      <c r="Y782" s="387">
        <v>4</v>
      </c>
      <c r="Z782" s="388"/>
      <c r="AA782" s="388"/>
      <c r="AB782" s="812"/>
      <c r="AC782" s="672" t="s">
        <v>603</v>
      </c>
      <c r="AD782" s="673"/>
      <c r="AE782" s="673"/>
      <c r="AF782" s="673"/>
      <c r="AG782" s="674"/>
      <c r="AH782" s="666" t="s">
        <v>604</v>
      </c>
      <c r="AI782" s="667"/>
      <c r="AJ782" s="667"/>
      <c r="AK782" s="667"/>
      <c r="AL782" s="667"/>
      <c r="AM782" s="667"/>
      <c r="AN782" s="667"/>
      <c r="AO782" s="667"/>
      <c r="AP782" s="667"/>
      <c r="AQ782" s="667"/>
      <c r="AR782" s="667"/>
      <c r="AS782" s="667"/>
      <c r="AT782" s="668"/>
      <c r="AU782" s="387">
        <v>1</v>
      </c>
      <c r="AV782" s="388"/>
      <c r="AW782" s="388"/>
      <c r="AX782" s="389"/>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33" t="s">
        <v>20</v>
      </c>
      <c r="H792" s="834"/>
      <c r="I792" s="834"/>
      <c r="J792" s="834"/>
      <c r="K792" s="834"/>
      <c r="L792" s="835"/>
      <c r="M792" s="836"/>
      <c r="N792" s="836"/>
      <c r="O792" s="836"/>
      <c r="P792" s="836"/>
      <c r="Q792" s="836"/>
      <c r="R792" s="836"/>
      <c r="S792" s="836"/>
      <c r="T792" s="836"/>
      <c r="U792" s="836"/>
      <c r="V792" s="836"/>
      <c r="W792" s="836"/>
      <c r="X792" s="837"/>
      <c r="Y792" s="838">
        <f>SUM(Y782:AB791)</f>
        <v>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v>
      </c>
      <c r="AV792" s="839"/>
      <c r="AW792" s="839"/>
      <c r="AX792" s="841"/>
    </row>
    <row r="793" spans="1:50" ht="24.75" customHeight="1">
      <c r="A793" s="633"/>
      <c r="B793" s="634"/>
      <c r="C793" s="634"/>
      <c r="D793" s="634"/>
      <c r="E793" s="634"/>
      <c r="F793" s="635"/>
      <c r="G793" s="597" t="s">
        <v>620</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800"/>
    </row>
    <row r="794" spans="1:50" ht="24.75" customHeight="1">
      <c r="A794" s="633"/>
      <c r="B794" s="634"/>
      <c r="C794" s="634"/>
      <c r="D794" s="634"/>
      <c r="E794" s="634"/>
      <c r="F794" s="635"/>
      <c r="G794" s="822"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5"/>
      <c r="AC794" s="822"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603</v>
      </c>
      <c r="H795" s="673"/>
      <c r="I795" s="673"/>
      <c r="J795" s="673"/>
      <c r="K795" s="674"/>
      <c r="L795" s="666" t="s">
        <v>604</v>
      </c>
      <c r="M795" s="667"/>
      <c r="N795" s="667"/>
      <c r="O795" s="667"/>
      <c r="P795" s="667"/>
      <c r="Q795" s="667"/>
      <c r="R795" s="667"/>
      <c r="S795" s="667"/>
      <c r="T795" s="667"/>
      <c r="U795" s="667"/>
      <c r="V795" s="667"/>
      <c r="W795" s="667"/>
      <c r="X795" s="668"/>
      <c r="Y795" s="387">
        <v>4</v>
      </c>
      <c r="Z795" s="388"/>
      <c r="AA795" s="388"/>
      <c r="AB795" s="812"/>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c r="A805" s="633"/>
      <c r="B805" s="634"/>
      <c r="C805" s="634"/>
      <c r="D805" s="634"/>
      <c r="E805" s="634"/>
      <c r="F805" s="635"/>
      <c r="G805" s="833" t="s">
        <v>20</v>
      </c>
      <c r="H805" s="834"/>
      <c r="I805" s="834"/>
      <c r="J805" s="834"/>
      <c r="K805" s="834"/>
      <c r="L805" s="835"/>
      <c r="M805" s="836"/>
      <c r="N805" s="836"/>
      <c r="O805" s="836"/>
      <c r="P805" s="836"/>
      <c r="Q805" s="836"/>
      <c r="R805" s="836"/>
      <c r="S805" s="836"/>
      <c r="T805" s="836"/>
      <c r="U805" s="836"/>
      <c r="V805" s="836"/>
      <c r="W805" s="836"/>
      <c r="X805" s="837"/>
      <c r="Y805" s="838">
        <f>SUM(Y795:AB804)</f>
        <v>4</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33"/>
      <c r="B806" s="634"/>
      <c r="C806" s="634"/>
      <c r="D806" s="634"/>
      <c r="E806" s="634"/>
      <c r="F806" s="635"/>
      <c r="G806" s="597" t="s">
        <v>322</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323</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800"/>
    </row>
    <row r="807" spans="1:50" ht="24.75" hidden="1" customHeight="1">
      <c r="A807" s="633"/>
      <c r="B807" s="634"/>
      <c r="C807" s="634"/>
      <c r="D807" s="634"/>
      <c r="E807" s="634"/>
      <c r="F807" s="635"/>
      <c r="G807" s="822"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5"/>
      <c r="AC807" s="822"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12"/>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800"/>
    </row>
    <row r="820" spans="1:50" ht="24.75" hidden="1" customHeight="1">
      <c r="A820" s="633"/>
      <c r="B820" s="634"/>
      <c r="C820" s="634"/>
      <c r="D820" s="634"/>
      <c r="E820" s="634"/>
      <c r="F820" s="635"/>
      <c r="G820" s="822"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5"/>
      <c r="AC820" s="822"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12"/>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347</v>
      </c>
      <c r="AM832" s="279"/>
      <c r="AN832" s="279"/>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619</v>
      </c>
      <c r="D838" s="346"/>
      <c r="E838" s="346"/>
      <c r="F838" s="346"/>
      <c r="G838" s="346"/>
      <c r="H838" s="346"/>
      <c r="I838" s="346"/>
      <c r="J838" s="347">
        <v>7021001047229</v>
      </c>
      <c r="K838" s="348"/>
      <c r="L838" s="348"/>
      <c r="M838" s="348"/>
      <c r="N838" s="348"/>
      <c r="O838" s="348"/>
      <c r="P838" s="361" t="s">
        <v>606</v>
      </c>
      <c r="Q838" s="349"/>
      <c r="R838" s="349"/>
      <c r="S838" s="349"/>
      <c r="T838" s="349"/>
      <c r="U838" s="349"/>
      <c r="V838" s="349"/>
      <c r="W838" s="349"/>
      <c r="X838" s="349"/>
      <c r="Y838" s="350">
        <v>11</v>
      </c>
      <c r="Z838" s="351"/>
      <c r="AA838" s="351"/>
      <c r="AB838" s="352"/>
      <c r="AC838" s="362" t="s">
        <v>376</v>
      </c>
      <c r="AD838" s="370"/>
      <c r="AE838" s="370"/>
      <c r="AF838" s="370"/>
      <c r="AG838" s="370"/>
      <c r="AH838" s="371">
        <v>3</v>
      </c>
      <c r="AI838" s="372"/>
      <c r="AJ838" s="372"/>
      <c r="AK838" s="372"/>
      <c r="AL838" s="356">
        <v>23.48</v>
      </c>
      <c r="AM838" s="357"/>
      <c r="AN838" s="357"/>
      <c r="AO838" s="358"/>
      <c r="AP838" s="359" t="s">
        <v>607</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619</v>
      </c>
      <c r="D871" s="346"/>
      <c r="E871" s="346"/>
      <c r="F871" s="346"/>
      <c r="G871" s="346"/>
      <c r="H871" s="346"/>
      <c r="I871" s="346"/>
      <c r="J871" s="347">
        <v>7021001047229</v>
      </c>
      <c r="K871" s="348"/>
      <c r="L871" s="348"/>
      <c r="M871" s="348"/>
      <c r="N871" s="348"/>
      <c r="O871" s="348"/>
      <c r="P871" s="361" t="s">
        <v>606</v>
      </c>
      <c r="Q871" s="349"/>
      <c r="R871" s="349"/>
      <c r="S871" s="349"/>
      <c r="T871" s="349"/>
      <c r="U871" s="349"/>
      <c r="V871" s="349"/>
      <c r="W871" s="349"/>
      <c r="X871" s="349"/>
      <c r="Y871" s="350">
        <v>4</v>
      </c>
      <c r="Z871" s="351"/>
      <c r="AA871" s="351"/>
      <c r="AB871" s="352"/>
      <c r="AC871" s="362" t="s">
        <v>376</v>
      </c>
      <c r="AD871" s="370"/>
      <c r="AE871" s="370"/>
      <c r="AF871" s="370"/>
      <c r="AG871" s="370"/>
      <c r="AH871" s="371">
        <v>3</v>
      </c>
      <c r="AI871" s="372"/>
      <c r="AJ871" s="372"/>
      <c r="AK871" s="372"/>
      <c r="AL871" s="356">
        <v>23.1</v>
      </c>
      <c r="AM871" s="357"/>
      <c r="AN871" s="357"/>
      <c r="AO871" s="358"/>
      <c r="AP871" s="359" t="s">
        <v>618</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605</v>
      </c>
      <c r="D904" s="346"/>
      <c r="E904" s="346"/>
      <c r="F904" s="346"/>
      <c r="G904" s="346"/>
      <c r="H904" s="346"/>
      <c r="I904" s="346"/>
      <c r="J904" s="347">
        <v>5010405008913</v>
      </c>
      <c r="K904" s="348"/>
      <c r="L904" s="348"/>
      <c r="M904" s="348"/>
      <c r="N904" s="348"/>
      <c r="O904" s="348"/>
      <c r="P904" s="361" t="s">
        <v>606</v>
      </c>
      <c r="Q904" s="349"/>
      <c r="R904" s="349"/>
      <c r="S904" s="349"/>
      <c r="T904" s="349"/>
      <c r="U904" s="349"/>
      <c r="V904" s="349"/>
      <c r="W904" s="349"/>
      <c r="X904" s="349"/>
      <c r="Y904" s="350">
        <v>4</v>
      </c>
      <c r="Z904" s="351"/>
      <c r="AA904" s="351"/>
      <c r="AB904" s="352"/>
      <c r="AC904" s="362" t="s">
        <v>383</v>
      </c>
      <c r="AD904" s="370"/>
      <c r="AE904" s="370"/>
      <c r="AF904" s="370"/>
      <c r="AG904" s="370"/>
      <c r="AH904" s="371"/>
      <c r="AI904" s="372"/>
      <c r="AJ904" s="372"/>
      <c r="AK904" s="372"/>
      <c r="AL904" s="356"/>
      <c r="AM904" s="357"/>
      <c r="AN904" s="357"/>
      <c r="AO904" s="358"/>
      <c r="AP904" s="359" t="s">
        <v>618</v>
      </c>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AE32">
    <cfRule type="expression" dxfId="2801" priority="14037">
      <formula>IF(RIGHT(TEXT(AE32,"0.#"),1)=".",FALSE,TRUE)</formula>
    </cfRule>
    <cfRule type="expression" dxfId="2800" priority="14038">
      <formula>IF(RIGHT(TEXT(AE32,"0.#"),1)=".",TRUE,FALSE)</formula>
    </cfRule>
  </conditionalFormatting>
  <conditionalFormatting sqref="P18:AX18">
    <cfRule type="expression" dxfId="2799" priority="13923">
      <formula>IF(RIGHT(TEXT(P18,"0.#"),1)=".",FALSE,TRUE)</formula>
    </cfRule>
    <cfRule type="expression" dxfId="2798" priority="13924">
      <formula>IF(RIGHT(TEXT(P18,"0.#"),1)=".",TRUE,FALSE)</formula>
    </cfRule>
  </conditionalFormatting>
  <conditionalFormatting sqref="Y783">
    <cfRule type="expression" dxfId="2797" priority="13919">
      <formula>IF(RIGHT(TEXT(Y783,"0.#"),1)=".",FALSE,TRUE)</formula>
    </cfRule>
    <cfRule type="expression" dxfId="2796" priority="13920">
      <formula>IF(RIGHT(TEXT(Y783,"0.#"),1)=".",TRUE,FALSE)</formula>
    </cfRule>
  </conditionalFormatting>
  <conditionalFormatting sqref="Y792">
    <cfRule type="expression" dxfId="2795" priority="13915">
      <formula>IF(RIGHT(TEXT(Y792,"0.#"),1)=".",FALSE,TRUE)</formula>
    </cfRule>
    <cfRule type="expression" dxfId="2794" priority="13916">
      <formula>IF(RIGHT(TEXT(Y792,"0.#"),1)=".",TRUE,FALSE)</formula>
    </cfRule>
  </conditionalFormatting>
  <conditionalFormatting sqref="Y823:Y830 Y821 Y810:Y817 Y808 Y797:Y804 Y795">
    <cfRule type="expression" dxfId="2793" priority="13697">
      <formula>IF(RIGHT(TEXT(Y795,"0.#"),1)=".",FALSE,TRUE)</formula>
    </cfRule>
    <cfRule type="expression" dxfId="2792" priority="13698">
      <formula>IF(RIGHT(TEXT(Y795,"0.#"),1)=".",TRUE,FALSE)</formula>
    </cfRule>
  </conditionalFormatting>
  <conditionalFormatting sqref="P16:AQ17 P15:AX15 P13:AX13">
    <cfRule type="expression" dxfId="2791" priority="13745">
      <formula>IF(RIGHT(TEXT(P13,"0.#"),1)=".",FALSE,TRUE)</formula>
    </cfRule>
    <cfRule type="expression" dxfId="2790" priority="13746">
      <formula>IF(RIGHT(TEXT(P13,"0.#"),1)=".",TRUE,FALSE)</formula>
    </cfRule>
  </conditionalFormatting>
  <conditionalFormatting sqref="P19:AJ19">
    <cfRule type="expression" dxfId="2789" priority="13743">
      <formula>IF(RIGHT(TEXT(P19,"0.#"),1)=".",FALSE,TRUE)</formula>
    </cfRule>
    <cfRule type="expression" dxfId="2788" priority="13744">
      <formula>IF(RIGHT(TEXT(P19,"0.#"),1)=".",TRUE,FALSE)</formula>
    </cfRule>
  </conditionalFormatting>
  <conditionalFormatting sqref="AE101">
    <cfRule type="expression" dxfId="2787" priority="13735">
      <formula>IF(RIGHT(TEXT(AE101,"0.#"),1)=".",FALSE,TRUE)</formula>
    </cfRule>
    <cfRule type="expression" dxfId="2786" priority="13736">
      <formula>IF(RIGHT(TEXT(AE101,"0.#"),1)=".",TRUE,FALSE)</formula>
    </cfRule>
  </conditionalFormatting>
  <conditionalFormatting sqref="Y784:Y791 Y782">
    <cfRule type="expression" dxfId="2785" priority="13721">
      <formula>IF(RIGHT(TEXT(Y782,"0.#"),1)=".",FALSE,TRUE)</formula>
    </cfRule>
    <cfRule type="expression" dxfId="2784" priority="13722">
      <formula>IF(RIGHT(TEXT(Y782,"0.#"),1)=".",TRUE,FALSE)</formula>
    </cfRule>
  </conditionalFormatting>
  <conditionalFormatting sqref="AU783">
    <cfRule type="expression" dxfId="2783" priority="13719">
      <formula>IF(RIGHT(TEXT(AU783,"0.#"),1)=".",FALSE,TRUE)</formula>
    </cfRule>
    <cfRule type="expression" dxfId="2782" priority="13720">
      <formula>IF(RIGHT(TEXT(AU783,"0.#"),1)=".",TRUE,FALSE)</formula>
    </cfRule>
  </conditionalFormatting>
  <conditionalFormatting sqref="AU792">
    <cfRule type="expression" dxfId="2781" priority="13717">
      <formula>IF(RIGHT(TEXT(AU792,"0.#"),1)=".",FALSE,TRUE)</formula>
    </cfRule>
    <cfRule type="expression" dxfId="2780" priority="13718">
      <formula>IF(RIGHT(TEXT(AU792,"0.#"),1)=".",TRUE,FALSE)</formula>
    </cfRule>
  </conditionalFormatting>
  <conditionalFormatting sqref="AU784:AU791 AU782">
    <cfRule type="expression" dxfId="2779" priority="13715">
      <formula>IF(RIGHT(TEXT(AU782,"0.#"),1)=".",FALSE,TRUE)</formula>
    </cfRule>
    <cfRule type="expression" dxfId="2778" priority="13716">
      <formula>IF(RIGHT(TEXT(AU782,"0.#"),1)=".",TRUE,FALSE)</formula>
    </cfRule>
  </conditionalFormatting>
  <conditionalFormatting sqref="Y822 Y809 Y796">
    <cfRule type="expression" dxfId="2777" priority="13701">
      <formula>IF(RIGHT(TEXT(Y796,"0.#"),1)=".",FALSE,TRUE)</formula>
    </cfRule>
    <cfRule type="expression" dxfId="2776" priority="13702">
      <formula>IF(RIGHT(TEXT(Y796,"0.#"),1)=".",TRUE,FALSE)</formula>
    </cfRule>
  </conditionalFormatting>
  <conditionalFormatting sqref="Y831 Y818 Y805">
    <cfRule type="expression" dxfId="2775" priority="13699">
      <formula>IF(RIGHT(TEXT(Y805,"0.#"),1)=".",FALSE,TRUE)</formula>
    </cfRule>
    <cfRule type="expression" dxfId="2774" priority="13700">
      <formula>IF(RIGHT(TEXT(Y805,"0.#"),1)=".",TRUE,FALSE)</formula>
    </cfRule>
  </conditionalFormatting>
  <conditionalFormatting sqref="AU822 AU809 AU796">
    <cfRule type="expression" dxfId="2773" priority="13695">
      <formula>IF(RIGHT(TEXT(AU796,"0.#"),1)=".",FALSE,TRUE)</formula>
    </cfRule>
    <cfRule type="expression" dxfId="2772" priority="13696">
      <formula>IF(RIGHT(TEXT(AU796,"0.#"),1)=".",TRUE,FALSE)</formula>
    </cfRule>
  </conditionalFormatting>
  <conditionalFormatting sqref="AU831 AU818 AU805">
    <cfRule type="expression" dxfId="2771" priority="13693">
      <formula>IF(RIGHT(TEXT(AU805,"0.#"),1)=".",FALSE,TRUE)</formula>
    </cfRule>
    <cfRule type="expression" dxfId="2770" priority="13694">
      <formula>IF(RIGHT(TEXT(AU805,"0.#"),1)=".",TRUE,FALSE)</formula>
    </cfRule>
  </conditionalFormatting>
  <conditionalFormatting sqref="AU823:AU830 AU821 AU810:AU817 AU808 AU797:AU804 AU795">
    <cfRule type="expression" dxfId="2769" priority="13691">
      <formula>IF(RIGHT(TEXT(AU795,"0.#"),1)=".",FALSE,TRUE)</formula>
    </cfRule>
    <cfRule type="expression" dxfId="2768" priority="13692">
      <formula>IF(RIGHT(TEXT(AU795,"0.#"),1)=".",TRUE,FALSE)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E116 AQ116">
    <cfRule type="expression" dxfId="2619" priority="13199">
      <formula>IF(RIGHT(TEXT(AE116,"0.#"),1)=".",FALSE,TRUE)</formula>
    </cfRule>
    <cfRule type="expression" dxfId="2618" priority="13200">
      <formula>IF(RIGHT(TEXT(AE116,"0.#"),1)=".",TRUE,FALSE)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0:AO867">
    <cfRule type="expression" dxfId="2529" priority="6669">
      <formula>IF(AND(AL840&gt;=0, RIGHT(TEXT(AL840,"0.#"),1)&lt;&gt;"."),TRUE,FALSE)</formula>
    </cfRule>
    <cfRule type="expression" dxfId="2528" priority="6670">
      <formula>IF(AND(AL840&gt;=0, RIGHT(TEXT(AL840,"0.#"),1)="."),TRUE,FALSE)</formula>
    </cfRule>
    <cfRule type="expression" dxfId="2527" priority="6671">
      <formula>IF(AND(AL840&lt;0, RIGHT(TEXT(AL840,"0.#"),1)&lt;&gt;"."),TRUE,FALSE)</formula>
    </cfRule>
    <cfRule type="expression" dxfId="2526" priority="6672">
      <formula>IF(AND(AL840&lt;0, RIGHT(TEXT(AL840,"0.#"),1)="."),TRUE,FALSE)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0:Y867">
    <cfRule type="expression" dxfId="2455" priority="2997">
      <formula>IF(RIGHT(TEXT(Y840,"0.#"),1)=".",FALSE,TRUE)</formula>
    </cfRule>
    <cfRule type="expression" dxfId="2454" priority="2998">
      <formula>IF(RIGHT(TEXT(Y840,"0.#"),1)=".",TRUE,FALSE)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3:AO1132">
    <cfRule type="expression" dxfId="2425" priority="2903">
      <formula>IF(AND(AL1103&gt;=0, RIGHT(TEXT(AL1103,"0.#"),1)&lt;&gt;"."),TRUE,FALSE)</formula>
    </cfRule>
    <cfRule type="expression" dxfId="2424" priority="2904">
      <formula>IF(AND(AL1103&gt;=0, RIGHT(TEXT(AL1103,"0.#"),1)="."),TRUE,FALSE)</formula>
    </cfRule>
    <cfRule type="expression" dxfId="2423" priority="2905">
      <formula>IF(AND(AL1103&lt;0, RIGHT(TEXT(AL1103,"0.#"),1)&lt;&gt;"."),TRUE,FALSE)</formula>
    </cfRule>
    <cfRule type="expression" dxfId="2422" priority="2906">
      <formula>IF(AND(AL1103&lt;0, RIGHT(TEXT(AL1103,"0.#"),1)="."),TRUE,FALSE)</formula>
    </cfRule>
  </conditionalFormatting>
  <conditionalFormatting sqref="Y1103:Y1132">
    <cfRule type="expression" dxfId="2421" priority="2901">
      <formula>IF(RIGHT(TEXT(Y1103,"0.#"),1)=".",FALSE,TRUE)</formula>
    </cfRule>
    <cfRule type="expression" dxfId="2420" priority="2902">
      <formula>IF(RIGHT(TEXT(Y1103,"0.#"),1)=".",TRUE,FALSE)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9:AO839">
    <cfRule type="expression" dxfId="2411" priority="2855">
      <formula>IF(AND(AL839&gt;=0, RIGHT(TEXT(AL839,"0.#"),1)&lt;&gt;"."),TRUE,FALSE)</formula>
    </cfRule>
    <cfRule type="expression" dxfId="2410" priority="2856">
      <formula>IF(AND(AL839&gt;=0, RIGHT(TEXT(AL839,"0.#"),1)="."),TRUE,FALSE)</formula>
    </cfRule>
    <cfRule type="expression" dxfId="2409" priority="2857">
      <formula>IF(AND(AL839&lt;0, RIGHT(TEXT(AL839,"0.#"),1)&lt;&gt;"."),TRUE,FALSE)</formula>
    </cfRule>
    <cfRule type="expression" dxfId="2408" priority="2858">
      <formula>IF(AND(AL839&lt;0, RIGHT(TEXT(AL839,"0.#"),1)="."),TRUE,FALSE)</formula>
    </cfRule>
  </conditionalFormatting>
  <conditionalFormatting sqref="Y839">
    <cfRule type="expression" dxfId="2407" priority="2853">
      <formula>IF(RIGHT(TEXT(Y839,"0.#"),1)=".",FALSE,TRUE)</formula>
    </cfRule>
    <cfRule type="expression" dxfId="2406" priority="2854">
      <formula>IF(RIGHT(TEXT(Y839,"0.#"),1)=".",TRUE,FALSE)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3:Y900">
    <cfRule type="expression" dxfId="2089" priority="2113">
      <formula>IF(RIGHT(TEXT(Y873,"0.#"),1)=".",FALSE,TRUE)</formula>
    </cfRule>
    <cfRule type="expression" dxfId="2088" priority="2114">
      <formula>IF(RIGHT(TEXT(Y873,"0.#"),1)=".",TRUE,FALSE)</formula>
    </cfRule>
  </conditionalFormatting>
  <conditionalFormatting sqref="Y871:Y872">
    <cfRule type="expression" dxfId="2087" priority="2107">
      <formula>IF(RIGHT(TEXT(Y871,"0.#"),1)=".",FALSE,TRUE)</formula>
    </cfRule>
    <cfRule type="expression" dxfId="2086" priority="2108">
      <formula>IF(RIGHT(TEXT(Y871,"0.#"),1)=".",TRUE,FALSE)</formula>
    </cfRule>
  </conditionalFormatting>
  <conditionalFormatting sqref="Y906:Y933">
    <cfRule type="expression" dxfId="2085" priority="2101">
      <formula>IF(RIGHT(TEXT(Y906,"0.#"),1)=".",FALSE,TRUE)</formula>
    </cfRule>
    <cfRule type="expression" dxfId="2084" priority="2102">
      <formula>IF(RIGHT(TEXT(Y906,"0.#"),1)=".",TRUE,FALSE)</formula>
    </cfRule>
  </conditionalFormatting>
  <conditionalFormatting sqref="Y905">
    <cfRule type="expression" dxfId="2083" priority="2095">
      <formula>IF(RIGHT(TEXT(Y905,"0.#"),1)=".",FALSE,TRUE)</formula>
    </cfRule>
    <cfRule type="expression" dxfId="2082" priority="2096">
      <formula>IF(RIGHT(TEXT(Y905,"0.#"),1)=".",TRUE,FALSE)</formula>
    </cfRule>
  </conditionalFormatting>
  <conditionalFormatting sqref="Y939:Y966">
    <cfRule type="expression" dxfId="2081" priority="2089">
      <formula>IF(RIGHT(TEXT(Y939,"0.#"),1)=".",FALSE,TRUE)</formula>
    </cfRule>
    <cfRule type="expression" dxfId="2080" priority="2090">
      <formula>IF(RIGHT(TEXT(Y939,"0.#"),1)=".",TRUE,FALSE)</formula>
    </cfRule>
  </conditionalFormatting>
  <conditionalFormatting sqref="Y937:Y938">
    <cfRule type="expression" dxfId="2079" priority="2083">
      <formula>IF(RIGHT(TEXT(Y937,"0.#"),1)=".",FALSE,TRUE)</formula>
    </cfRule>
    <cfRule type="expression" dxfId="2078" priority="2084">
      <formula>IF(RIGHT(TEXT(Y937,"0.#"),1)=".",TRUE,FALSE)</formula>
    </cfRule>
  </conditionalFormatting>
  <conditionalFormatting sqref="Y972:Y999">
    <cfRule type="expression" dxfId="2077" priority="2077">
      <formula>IF(RIGHT(TEXT(Y972,"0.#"),1)=".",FALSE,TRUE)</formula>
    </cfRule>
    <cfRule type="expression" dxfId="2076" priority="2078">
      <formula>IF(RIGHT(TEXT(Y972,"0.#"),1)=".",TRUE,FALSE)</formula>
    </cfRule>
  </conditionalFormatting>
  <conditionalFormatting sqref="Y970:Y971">
    <cfRule type="expression" dxfId="2075" priority="2071">
      <formula>IF(RIGHT(TEXT(Y970,"0.#"),1)=".",FALSE,TRUE)</formula>
    </cfRule>
    <cfRule type="expression" dxfId="2074" priority="2072">
      <formula>IF(RIGHT(TEXT(Y970,"0.#"),1)=".",TRUE,FALSE)</formula>
    </cfRule>
  </conditionalFormatting>
  <conditionalFormatting sqref="Y1005:Y1032">
    <cfRule type="expression" dxfId="2073" priority="2065">
      <formula>IF(RIGHT(TEXT(Y1005,"0.#"),1)=".",FALSE,TRUE)</formula>
    </cfRule>
    <cfRule type="expression" dxfId="2072" priority="2066">
      <formula>IF(RIGHT(TEXT(Y1005,"0.#"),1)=".",TRUE,FALSE)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73:AO900">
    <cfRule type="expression" dxfId="1991" priority="2115">
      <formula>IF(AND(AL873&gt;=0, RIGHT(TEXT(AL873,"0.#"),1)&lt;&gt;"."),TRUE,FALSE)</formula>
    </cfRule>
    <cfRule type="expression" dxfId="1990" priority="2116">
      <formula>IF(AND(AL873&gt;=0, RIGHT(TEXT(AL873,"0.#"),1)="."),TRUE,FALSE)</formula>
    </cfRule>
    <cfRule type="expression" dxfId="1989" priority="2117">
      <formula>IF(AND(AL873&lt;0, RIGHT(TEXT(AL873,"0.#"),1)&lt;&gt;"."),TRUE,FALSE)</formula>
    </cfRule>
    <cfRule type="expression" dxfId="1988" priority="2118">
      <formula>IF(AND(AL873&lt;0, RIGHT(TEXT(AL873,"0.#"),1)="."),TRUE,FALSE)</formula>
    </cfRule>
  </conditionalFormatting>
  <conditionalFormatting sqref="AL871:AO872">
    <cfRule type="expression" dxfId="1987" priority="2109">
      <formula>IF(AND(AL871&gt;=0, RIGHT(TEXT(AL871,"0.#"),1)&lt;&gt;"."),TRUE,FALSE)</formula>
    </cfRule>
    <cfRule type="expression" dxfId="1986" priority="2110">
      <formula>IF(AND(AL871&gt;=0, RIGHT(TEXT(AL871,"0.#"),1)="."),TRUE,FALSE)</formula>
    </cfRule>
    <cfRule type="expression" dxfId="1985" priority="2111">
      <formula>IF(AND(AL871&lt;0, RIGHT(TEXT(AL871,"0.#"),1)&lt;&gt;"."),TRUE,FALSE)</formula>
    </cfRule>
    <cfRule type="expression" dxfId="1984" priority="2112">
      <formula>IF(AND(AL871&lt;0, RIGHT(TEXT(AL871,"0.#"),1)="."),TRUE,FALSE)</formula>
    </cfRule>
  </conditionalFormatting>
  <conditionalFormatting sqref="AL906:AO933">
    <cfRule type="expression" dxfId="1983" priority="2103">
      <formula>IF(AND(AL906&gt;=0, RIGHT(TEXT(AL906,"0.#"),1)&lt;&gt;"."),TRUE,FALSE)</formula>
    </cfRule>
    <cfRule type="expression" dxfId="1982" priority="2104">
      <formula>IF(AND(AL906&gt;=0, RIGHT(TEXT(AL906,"0.#"),1)="."),TRUE,FALSE)</formula>
    </cfRule>
    <cfRule type="expression" dxfId="1981" priority="2105">
      <formula>IF(AND(AL906&lt;0, RIGHT(TEXT(AL906,"0.#"),1)&lt;&gt;"."),TRUE,FALSE)</formula>
    </cfRule>
    <cfRule type="expression" dxfId="1980" priority="2106">
      <formula>IF(AND(AL906&lt;0, RIGHT(TEXT(AL906,"0.#"),1)="."),TRUE,FALSE)</formula>
    </cfRule>
  </conditionalFormatting>
  <conditionalFormatting sqref="AL905:AO905">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39:AO966">
    <cfRule type="expression" dxfId="1975" priority="2091">
      <formula>IF(AND(AL939&gt;=0, RIGHT(TEXT(AL939,"0.#"),1)&lt;&gt;"."),TRUE,FALSE)</formula>
    </cfRule>
    <cfRule type="expression" dxfId="1974" priority="2092">
      <formula>IF(AND(AL939&gt;=0, RIGHT(TEXT(AL939,"0.#"),1)="."),TRUE,FALSE)</formula>
    </cfRule>
    <cfRule type="expression" dxfId="1973" priority="2093">
      <formula>IF(AND(AL939&lt;0, RIGHT(TEXT(AL939,"0.#"),1)&lt;&gt;"."),TRUE,FALSE)</formula>
    </cfRule>
    <cfRule type="expression" dxfId="1972" priority="2094">
      <formula>IF(AND(AL939&lt;0, RIGHT(TEXT(AL939,"0.#"),1)="."),TRUE,FALSE)</formula>
    </cfRule>
  </conditionalFormatting>
  <conditionalFormatting sqref="AL937:AO938">
    <cfRule type="expression" dxfId="1971" priority="2085">
      <formula>IF(AND(AL937&gt;=0, RIGHT(TEXT(AL937,"0.#"),1)&lt;&gt;"."),TRUE,FALSE)</formula>
    </cfRule>
    <cfRule type="expression" dxfId="1970" priority="2086">
      <formula>IF(AND(AL937&gt;=0, RIGHT(TEXT(AL937,"0.#"),1)="."),TRUE,FALSE)</formula>
    </cfRule>
    <cfRule type="expression" dxfId="1969" priority="2087">
      <formula>IF(AND(AL937&lt;0, RIGHT(TEXT(AL937,"0.#"),1)&lt;&gt;"."),TRUE,FALSE)</formula>
    </cfRule>
    <cfRule type="expression" dxfId="1968" priority="2088">
      <formula>IF(AND(AL937&lt;0, RIGHT(TEXT(AL937,"0.#"),1)="."),TRUE,FALSE)</formula>
    </cfRule>
  </conditionalFormatting>
  <conditionalFormatting sqref="AL972:AO999">
    <cfRule type="expression" dxfId="1967" priority="2079">
      <formula>IF(AND(AL972&gt;=0, RIGHT(TEXT(AL972,"0.#"),1)&lt;&gt;"."),TRUE,FALSE)</formula>
    </cfRule>
    <cfRule type="expression" dxfId="1966" priority="2080">
      <formula>IF(AND(AL972&gt;=0, RIGHT(TEXT(AL972,"0.#"),1)="."),TRUE,FALSE)</formula>
    </cfRule>
    <cfRule type="expression" dxfId="1965" priority="2081">
      <formula>IF(AND(AL972&lt;0, RIGHT(TEXT(AL972,"0.#"),1)&lt;&gt;"."),TRUE,FALSE)</formula>
    </cfRule>
    <cfRule type="expression" dxfId="1964" priority="2082">
      <formula>IF(AND(AL972&lt;0, RIGHT(TEXT(AL972,"0.#"),1)="."),TRUE,FALSE)</formula>
    </cfRule>
  </conditionalFormatting>
  <conditionalFormatting sqref="AL970:AO971">
    <cfRule type="expression" dxfId="1963" priority="2073">
      <formula>IF(AND(AL970&gt;=0, RIGHT(TEXT(AL970,"0.#"),1)&lt;&gt;"."),TRUE,FALSE)</formula>
    </cfRule>
    <cfRule type="expression" dxfId="1962" priority="2074">
      <formula>IF(AND(AL970&gt;=0, RIGHT(TEXT(AL970,"0.#"),1)="."),TRUE,FALSE)</formula>
    </cfRule>
    <cfRule type="expression" dxfId="1961" priority="2075">
      <formula>IF(AND(AL970&lt;0, RIGHT(TEXT(AL970,"0.#"),1)&lt;&gt;"."),TRUE,FALSE)</formula>
    </cfRule>
    <cfRule type="expression" dxfId="1960" priority="2076">
      <formula>IF(AND(AL970&lt;0, RIGHT(TEXT(AL970,"0.#"),1)="."),TRUE,FALSE)</formula>
    </cfRule>
  </conditionalFormatting>
  <conditionalFormatting sqref="AL1005:AO1032">
    <cfRule type="expression" dxfId="1959" priority="2067">
      <formula>IF(AND(AL1005&gt;=0, RIGHT(TEXT(AL1005,"0.#"),1)&lt;&gt;"."),TRUE,FALSE)</formula>
    </cfRule>
    <cfRule type="expression" dxfId="1958" priority="2068">
      <formula>IF(AND(AL1005&gt;=0, RIGHT(TEXT(AL1005,"0.#"),1)="."),TRUE,FALSE)</formula>
    </cfRule>
    <cfRule type="expression" dxfId="1957" priority="2069">
      <formula>IF(AND(AL1005&lt;0, RIGHT(TEXT(AL1005,"0.#"),1)&lt;&gt;"."),TRUE,FALSE)</formula>
    </cfRule>
    <cfRule type="expression" dxfId="1956" priority="2070">
      <formula>IF(AND(AL1005&lt;0, RIGHT(TEXT(AL1005,"0.#"),1)="."),TRUE,FALSE)</formula>
    </cfRule>
  </conditionalFormatting>
  <conditionalFormatting sqref="AL1003:AO1004">
    <cfRule type="expression" dxfId="1955" priority="2061">
      <formula>IF(AND(AL1003&gt;=0, RIGHT(TEXT(AL1003,"0.#"),1)&lt;&gt;"."),TRUE,FALSE)</formula>
    </cfRule>
    <cfRule type="expression" dxfId="1954" priority="2062">
      <formula>IF(AND(AL1003&gt;=0, RIGHT(TEXT(AL1003,"0.#"),1)="."),TRUE,FALSE)</formula>
    </cfRule>
    <cfRule type="expression" dxfId="1953" priority="2063">
      <formula>IF(AND(AL1003&lt;0, RIGHT(TEXT(AL1003,"0.#"),1)&lt;&gt;"."),TRUE,FALSE)</formula>
    </cfRule>
    <cfRule type="expression" dxfId="1952" priority="2064">
      <formula>IF(AND(AL1003&lt;0, RIGHT(TEXT(AL1003,"0.#"),1)="."),TRUE,FALSE)</formula>
    </cfRule>
  </conditionalFormatting>
  <conditionalFormatting sqref="Y1003:Y1004">
    <cfRule type="expression" dxfId="1951" priority="2059">
      <formula>IF(RIGHT(TEXT(Y1003,"0.#"),1)=".",FALSE,TRUE)</formula>
    </cfRule>
    <cfRule type="expression" dxfId="1950" priority="2060">
      <formula>IF(RIGHT(TEXT(Y1003,"0.#"),1)=".",TRUE,FALSE)</formula>
    </cfRule>
  </conditionalFormatting>
  <conditionalFormatting sqref="AL1038:AO1065">
    <cfRule type="expression" dxfId="1949" priority="2055">
      <formula>IF(AND(AL1038&gt;=0, RIGHT(TEXT(AL1038,"0.#"),1)&lt;&gt;"."),TRUE,FALSE)</formula>
    </cfRule>
    <cfRule type="expression" dxfId="1948" priority="2056">
      <formula>IF(AND(AL1038&gt;=0, RIGHT(TEXT(AL1038,"0.#"),1)="."),TRUE,FALSE)</formula>
    </cfRule>
    <cfRule type="expression" dxfId="1947" priority="2057">
      <formula>IF(AND(AL1038&lt;0, RIGHT(TEXT(AL1038,"0.#"),1)&lt;&gt;"."),TRUE,FALSE)</formula>
    </cfRule>
    <cfRule type="expression" dxfId="1946" priority="2058">
      <formula>IF(AND(AL1038&lt;0, RIGHT(TEXT(AL1038,"0.#"),1)="."),TRUE,FALSE)</formula>
    </cfRule>
  </conditionalFormatting>
  <conditionalFormatting sqref="Y1038:Y1065">
    <cfRule type="expression" dxfId="1945" priority="2053">
      <formula>IF(RIGHT(TEXT(Y1038,"0.#"),1)=".",FALSE,TRUE)</formula>
    </cfRule>
    <cfRule type="expression" dxfId="1944" priority="2054">
      <formula>IF(RIGHT(TEXT(Y1038,"0.#"),1)=".",TRUE,FALSE)</formula>
    </cfRule>
  </conditionalFormatting>
  <conditionalFormatting sqref="AL1036:AO1037">
    <cfRule type="expression" dxfId="1943" priority="2049">
      <formula>IF(AND(AL1036&gt;=0, RIGHT(TEXT(AL1036,"0.#"),1)&lt;&gt;"."),TRUE,FALSE)</formula>
    </cfRule>
    <cfRule type="expression" dxfId="1942" priority="2050">
      <formula>IF(AND(AL1036&gt;=0, RIGHT(TEXT(AL1036,"0.#"),1)="."),TRUE,FALSE)</formula>
    </cfRule>
    <cfRule type="expression" dxfId="1941" priority="2051">
      <formula>IF(AND(AL1036&lt;0, RIGHT(TEXT(AL1036,"0.#"),1)&lt;&gt;"."),TRUE,FALSE)</formula>
    </cfRule>
    <cfRule type="expression" dxfId="1940" priority="2052">
      <formula>IF(AND(AL1036&lt;0, RIGHT(TEXT(AL1036,"0.#"),1)="."),TRUE,FALSE)</formula>
    </cfRule>
  </conditionalFormatting>
  <conditionalFormatting sqref="Y1036:Y1037">
    <cfRule type="expression" dxfId="1939" priority="2047">
      <formula>IF(RIGHT(TEXT(Y1036,"0.#"),1)=".",FALSE,TRUE)</formula>
    </cfRule>
    <cfRule type="expression" dxfId="1938" priority="2048">
      <formula>IF(RIGHT(TEXT(Y1036,"0.#"),1)=".",TRUE,FALSE)</formula>
    </cfRule>
  </conditionalFormatting>
  <conditionalFormatting sqref="AL1071:AO1098">
    <cfRule type="expression" dxfId="1937" priority="2043">
      <formula>IF(AND(AL1071&gt;=0, RIGHT(TEXT(AL1071,"0.#"),1)&lt;&gt;"."),TRUE,FALSE)</formula>
    </cfRule>
    <cfRule type="expression" dxfId="1936" priority="2044">
      <formula>IF(AND(AL1071&gt;=0, RIGHT(TEXT(AL1071,"0.#"),1)="."),TRUE,FALSE)</formula>
    </cfRule>
    <cfRule type="expression" dxfId="1935" priority="2045">
      <formula>IF(AND(AL1071&lt;0, RIGHT(TEXT(AL1071,"0.#"),1)&lt;&gt;"."),TRUE,FALSE)</formula>
    </cfRule>
    <cfRule type="expression" dxfId="1934" priority="2046">
      <formula>IF(AND(AL1071&lt;0, RIGHT(TEXT(AL1071,"0.#"),1)="."),TRUE,FALSE)</formula>
    </cfRule>
  </conditionalFormatting>
  <conditionalFormatting sqref="Y1071:Y1098">
    <cfRule type="expression" dxfId="1933" priority="2041">
      <formula>IF(RIGHT(TEXT(Y1071,"0.#"),1)=".",FALSE,TRUE)</formula>
    </cfRule>
    <cfRule type="expression" dxfId="1932" priority="2042">
      <formula>IF(RIGHT(TEXT(Y1071,"0.#"),1)=".",TRUE,FALSE)</formula>
    </cfRule>
  </conditionalFormatting>
  <conditionalFormatting sqref="AL1069:AO1070">
    <cfRule type="expression" dxfId="1931" priority="2037">
      <formula>IF(AND(AL1069&gt;=0, RIGHT(TEXT(AL1069,"0.#"),1)&lt;&gt;"."),TRUE,FALSE)</formula>
    </cfRule>
    <cfRule type="expression" dxfId="1930" priority="2038">
      <formula>IF(AND(AL1069&gt;=0, RIGHT(TEXT(AL1069,"0.#"),1)="."),TRUE,FALSE)</formula>
    </cfRule>
    <cfRule type="expression" dxfId="1929" priority="2039">
      <formula>IF(AND(AL1069&lt;0, RIGHT(TEXT(AL1069,"0.#"),1)&lt;&gt;"."),TRUE,FALSE)</formula>
    </cfRule>
    <cfRule type="expression" dxfId="1928" priority="2040">
      <formula>IF(AND(AL1069&lt;0, RIGHT(TEXT(AL1069,"0.#"),1)="."),TRUE,FALSE)</formula>
    </cfRule>
  </conditionalFormatting>
  <conditionalFormatting sqref="Y1069:Y1070">
    <cfRule type="expression" dxfId="1927" priority="2035">
      <formula>IF(RIGHT(TEXT(Y1069,"0.#"),1)=".",FALSE,TRUE)</formula>
    </cfRule>
    <cfRule type="expression" dxfId="1926" priority="2036">
      <formula>IF(RIGHT(TEXT(Y1069,"0.#"),1)=".",TRUE,FALSE)</formula>
    </cfRule>
  </conditionalFormatting>
  <conditionalFormatting sqref="AE39">
    <cfRule type="expression" dxfId="1925" priority="2033">
      <formula>IF(RIGHT(TEXT(AE39,"0.#"),1)=".",FALSE,TRUE)</formula>
    </cfRule>
    <cfRule type="expression" dxfId="1924" priority="2034">
      <formula>IF(RIGHT(TEXT(AE39,"0.#"),1)=".",TRUE,FALSE)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2:AM34">
    <cfRule type="expression" dxfId="737" priority="37">
      <formula>IF(RIGHT(TEXT(AM32,"0.#"),1)=".",FALSE,TRUE)</formula>
    </cfRule>
    <cfRule type="expression" dxfId="736" priority="38">
      <formula>IF(RIGHT(TEXT(AM32,"0.#"),1)=".",TRUE,FALSE)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M39:AM41">
    <cfRule type="expression" dxfId="729" priority="29">
      <formula>IF(RIGHT(TEXT(AM39,"0.#"),1)=".",FALSE,TRUE)</formula>
    </cfRule>
    <cfRule type="expression" dxfId="728" priority="30">
      <formula>IF(RIGHT(TEXT(AM39,"0.#"),1)=".",TRUE,FALSE)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14" max="49" man="1"/>
    <brk id="727" max="16383" man="1"/>
    <brk id="779" max="16383" man="1"/>
  </rowBreaks>
  <colBreaks count="1" manualBreakCount="1">
    <brk id="4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2"/>
      <c r="Z2" s="836"/>
      <c r="AA2" s="837"/>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2"/>
      <c r="Z9" s="836"/>
      <c r="AA9" s="837"/>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2"/>
      <c r="Z16" s="836"/>
      <c r="AA16" s="837"/>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2"/>
      <c r="Z23" s="836"/>
      <c r="AA23" s="837"/>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2"/>
      <c r="Z30" s="836"/>
      <c r="AA30" s="837"/>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2"/>
      <c r="Z37" s="836"/>
      <c r="AA37" s="837"/>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2"/>
      <c r="Z44" s="836"/>
      <c r="AA44" s="837"/>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2"/>
      <c r="Z51" s="836"/>
      <c r="AA51" s="837"/>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2"/>
      <c r="Z58" s="836"/>
      <c r="AA58" s="837"/>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2"/>
      <c r="Z65" s="836"/>
      <c r="AA65" s="837"/>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7" t="s">
        <v>370</v>
      </c>
      <c r="H2" s="598"/>
      <c r="I2" s="598"/>
      <c r="J2" s="598"/>
      <c r="K2" s="598"/>
      <c r="L2" s="598"/>
      <c r="M2" s="598"/>
      <c r="N2" s="598"/>
      <c r="O2" s="598"/>
      <c r="P2" s="598"/>
      <c r="Q2" s="598"/>
      <c r="R2" s="598"/>
      <c r="S2" s="598"/>
      <c r="T2" s="598"/>
      <c r="U2" s="598"/>
      <c r="V2" s="598"/>
      <c r="W2" s="598"/>
      <c r="X2" s="598"/>
      <c r="Y2" s="598"/>
      <c r="Z2" s="598"/>
      <c r="AA2" s="598"/>
      <c r="AB2" s="599"/>
      <c r="AC2" s="597"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2" t="s">
        <v>17</v>
      </c>
      <c r="H3" s="670"/>
      <c r="I3" s="670"/>
      <c r="J3" s="670"/>
      <c r="K3" s="670"/>
      <c r="L3" s="669" t="s">
        <v>18</v>
      </c>
      <c r="M3" s="670"/>
      <c r="N3" s="670"/>
      <c r="O3" s="670"/>
      <c r="P3" s="670"/>
      <c r="Q3" s="670"/>
      <c r="R3" s="670"/>
      <c r="S3" s="670"/>
      <c r="T3" s="670"/>
      <c r="U3" s="670"/>
      <c r="V3" s="670"/>
      <c r="W3" s="670"/>
      <c r="X3" s="671"/>
      <c r="Y3" s="655" t="s">
        <v>19</v>
      </c>
      <c r="Z3" s="656"/>
      <c r="AA3" s="656"/>
      <c r="AB3" s="805"/>
      <c r="AC3" s="82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12"/>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4"/>
      <c r="B15" s="1055"/>
      <c r="C15" s="1055"/>
      <c r="D15" s="1055"/>
      <c r="E15" s="1055"/>
      <c r="F15" s="105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c r="A16" s="1054"/>
      <c r="B16" s="1055"/>
      <c r="C16" s="1055"/>
      <c r="D16" s="1055"/>
      <c r="E16" s="1055"/>
      <c r="F16" s="1056"/>
      <c r="G16" s="82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5"/>
      <c r="AC16" s="82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12"/>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4"/>
      <c r="B28" s="1055"/>
      <c r="C28" s="1055"/>
      <c r="D28" s="1055"/>
      <c r="E28" s="1055"/>
      <c r="F28" s="105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customHeight="1">
      <c r="A29" s="1054"/>
      <c r="B29" s="1055"/>
      <c r="C29" s="1055"/>
      <c r="D29" s="1055"/>
      <c r="E29" s="1055"/>
      <c r="F29" s="1056"/>
      <c r="G29" s="82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5"/>
      <c r="AC29" s="82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12"/>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4"/>
      <c r="B41" s="1055"/>
      <c r="C41" s="1055"/>
      <c r="D41" s="1055"/>
      <c r="E41" s="1055"/>
      <c r="F41" s="105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customHeight="1">
      <c r="A42" s="1054"/>
      <c r="B42" s="1055"/>
      <c r="C42" s="1055"/>
      <c r="D42" s="1055"/>
      <c r="E42" s="1055"/>
      <c r="F42" s="1056"/>
      <c r="G42" s="82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5"/>
      <c r="AC42" s="82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12"/>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customHeight="1">
      <c r="A56" s="1054"/>
      <c r="B56" s="1055"/>
      <c r="C56" s="1055"/>
      <c r="D56" s="1055"/>
      <c r="E56" s="1055"/>
      <c r="F56" s="1056"/>
      <c r="G56" s="82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5"/>
      <c r="AC56" s="82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12"/>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4"/>
      <c r="B68" s="1055"/>
      <c r="C68" s="1055"/>
      <c r="D68" s="1055"/>
      <c r="E68" s="1055"/>
      <c r="F68" s="105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customHeight="1">
      <c r="A69" s="1054"/>
      <c r="B69" s="1055"/>
      <c r="C69" s="1055"/>
      <c r="D69" s="1055"/>
      <c r="E69" s="1055"/>
      <c r="F69" s="1056"/>
      <c r="G69" s="82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5"/>
      <c r="AC69" s="82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12"/>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4"/>
      <c r="B81" s="1055"/>
      <c r="C81" s="1055"/>
      <c r="D81" s="1055"/>
      <c r="E81" s="1055"/>
      <c r="F81" s="105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customHeight="1">
      <c r="A82" s="1054"/>
      <c r="B82" s="1055"/>
      <c r="C82" s="1055"/>
      <c r="D82" s="1055"/>
      <c r="E82" s="1055"/>
      <c r="F82" s="1056"/>
      <c r="G82" s="82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5"/>
      <c r="AC82" s="82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12"/>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4"/>
      <c r="B94" s="1055"/>
      <c r="C94" s="1055"/>
      <c r="D94" s="1055"/>
      <c r="E94" s="1055"/>
      <c r="F94" s="105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customHeight="1">
      <c r="A95" s="1054"/>
      <c r="B95" s="1055"/>
      <c r="C95" s="1055"/>
      <c r="D95" s="1055"/>
      <c r="E95" s="1055"/>
      <c r="F95" s="1056"/>
      <c r="G95" s="82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5"/>
      <c r="AC95" s="82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12"/>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customHeight="1">
      <c r="A109" s="1054"/>
      <c r="B109" s="1055"/>
      <c r="C109" s="1055"/>
      <c r="D109" s="1055"/>
      <c r="E109" s="1055"/>
      <c r="F109" s="1056"/>
      <c r="G109" s="82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5"/>
      <c r="AC109" s="82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2"/>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4"/>
      <c r="B121" s="1055"/>
      <c r="C121" s="1055"/>
      <c r="D121" s="1055"/>
      <c r="E121" s="1055"/>
      <c r="F121" s="105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customHeight="1">
      <c r="A122" s="1054"/>
      <c r="B122" s="1055"/>
      <c r="C122" s="1055"/>
      <c r="D122" s="1055"/>
      <c r="E122" s="1055"/>
      <c r="F122" s="1056"/>
      <c r="G122" s="82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5"/>
      <c r="AC122" s="82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2"/>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4"/>
      <c r="B134" s="1055"/>
      <c r="C134" s="1055"/>
      <c r="D134" s="1055"/>
      <c r="E134" s="1055"/>
      <c r="F134" s="105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customHeight="1">
      <c r="A135" s="1054"/>
      <c r="B135" s="1055"/>
      <c r="C135" s="1055"/>
      <c r="D135" s="1055"/>
      <c r="E135" s="1055"/>
      <c r="F135" s="1056"/>
      <c r="G135" s="82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5"/>
      <c r="AC135" s="82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2"/>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4"/>
      <c r="B147" s="1055"/>
      <c r="C147" s="1055"/>
      <c r="D147" s="1055"/>
      <c r="E147" s="1055"/>
      <c r="F147" s="105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customHeight="1">
      <c r="A148" s="1054"/>
      <c r="B148" s="1055"/>
      <c r="C148" s="1055"/>
      <c r="D148" s="1055"/>
      <c r="E148" s="1055"/>
      <c r="F148" s="1056"/>
      <c r="G148" s="82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5"/>
      <c r="AC148" s="82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2"/>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customHeight="1">
      <c r="A162" s="1054"/>
      <c r="B162" s="1055"/>
      <c r="C162" s="1055"/>
      <c r="D162" s="1055"/>
      <c r="E162" s="1055"/>
      <c r="F162" s="1056"/>
      <c r="G162" s="82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5"/>
      <c r="AC162" s="82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2"/>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4"/>
      <c r="B174" s="1055"/>
      <c r="C174" s="1055"/>
      <c r="D174" s="1055"/>
      <c r="E174" s="1055"/>
      <c r="F174" s="105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customHeight="1">
      <c r="A175" s="1054"/>
      <c r="B175" s="1055"/>
      <c r="C175" s="1055"/>
      <c r="D175" s="1055"/>
      <c r="E175" s="1055"/>
      <c r="F175" s="1056"/>
      <c r="G175" s="82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5"/>
      <c r="AC175" s="82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2"/>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4"/>
      <c r="B187" s="1055"/>
      <c r="C187" s="1055"/>
      <c r="D187" s="1055"/>
      <c r="E187" s="1055"/>
      <c r="F187" s="105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customHeight="1">
      <c r="A188" s="1054"/>
      <c r="B188" s="1055"/>
      <c r="C188" s="1055"/>
      <c r="D188" s="1055"/>
      <c r="E188" s="1055"/>
      <c r="F188" s="1056"/>
      <c r="G188" s="82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5"/>
      <c r="AC188" s="82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2"/>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4"/>
      <c r="B200" s="1055"/>
      <c r="C200" s="1055"/>
      <c r="D200" s="1055"/>
      <c r="E200" s="1055"/>
      <c r="F200" s="105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customHeight="1">
      <c r="A201" s="1054"/>
      <c r="B201" s="1055"/>
      <c r="C201" s="1055"/>
      <c r="D201" s="1055"/>
      <c r="E201" s="1055"/>
      <c r="F201" s="1056"/>
      <c r="G201" s="82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5"/>
      <c r="AC201" s="82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2"/>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customHeight="1">
      <c r="A215" s="1054"/>
      <c r="B215" s="1055"/>
      <c r="C215" s="1055"/>
      <c r="D215" s="1055"/>
      <c r="E215" s="1055"/>
      <c r="F215" s="1056"/>
      <c r="G215" s="82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5"/>
      <c r="AC215" s="82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2"/>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4"/>
      <c r="B227" s="1055"/>
      <c r="C227" s="1055"/>
      <c r="D227" s="1055"/>
      <c r="E227" s="1055"/>
      <c r="F227" s="105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customHeight="1">
      <c r="A228" s="1054"/>
      <c r="B228" s="1055"/>
      <c r="C228" s="1055"/>
      <c r="D228" s="1055"/>
      <c r="E228" s="1055"/>
      <c r="F228" s="1056"/>
      <c r="G228" s="82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5"/>
      <c r="AC228" s="82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2"/>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4"/>
      <c r="B240" s="1055"/>
      <c r="C240" s="1055"/>
      <c r="D240" s="1055"/>
      <c r="E240" s="1055"/>
      <c r="F240" s="105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customHeight="1">
      <c r="A241" s="1054"/>
      <c r="B241" s="1055"/>
      <c r="C241" s="1055"/>
      <c r="D241" s="1055"/>
      <c r="E241" s="1055"/>
      <c r="F241" s="1056"/>
      <c r="G241" s="82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5"/>
      <c r="AC241" s="82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2"/>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4"/>
      <c r="B253" s="1055"/>
      <c r="C253" s="1055"/>
      <c r="D253" s="1055"/>
      <c r="E253" s="1055"/>
      <c r="F253" s="105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customHeight="1">
      <c r="A254" s="1054"/>
      <c r="B254" s="1055"/>
      <c r="C254" s="1055"/>
      <c r="D254" s="1055"/>
      <c r="E254" s="1055"/>
      <c r="F254" s="1056"/>
      <c r="G254" s="82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5"/>
      <c r="AC254" s="82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2"/>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2020-07-31T05:13:44Z</cp:lastPrinted>
  <dcterms:created xsi:type="dcterms:W3CDTF">2012-03-13T00:50:25Z</dcterms:created>
  <dcterms:modified xsi:type="dcterms:W3CDTF">2020-09-15T02:57:55Z</dcterms:modified>
</cp:coreProperties>
</file>