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D23" authorId="0" shapeId="0">
      <text>
        <r>
          <rPr>
            <b/>
            <sz val="9"/>
            <color indexed="81"/>
            <rFont val="MS P ゴシック"/>
            <family val="3"/>
            <charset val="128"/>
          </rPr>
          <t>中間公表時記載不要</t>
        </r>
      </text>
    </comment>
  </commentList>
</comments>
</file>

<file path=xl/sharedStrings.xml><?xml version="1.0" encoding="utf-8"?>
<sst xmlns="http://schemas.openxmlformats.org/spreadsheetml/2006/main" count="2796" uniqueCount="625">
  <si>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</si>
  <si>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</si>
  <si>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</si>
  <si>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</si>
  <si>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</si>
  <si>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</si>
  <si>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</si>
  <si>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</si>
  <si>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</si>
  <si>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</si>
  <si>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</si>
  <si>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</si>
  <si>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</si>
  <si>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</si>
  <si>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</si>
  <si>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</si>
  <si>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</si>
  <si>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</si>
  <si>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</si>
  <si>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</si>
  <si>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</si>
  <si>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</si>
  <si>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</si>
  <si>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</si>
  <si>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</si>
  <si>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</si>
  <si>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</si>
  <si>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</si>
  <si>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</si>
  <si>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</si>
  <si>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</si>
  <si>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</si>
  <si>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</si>
  <si>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</si>
  <si>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</si>
  <si>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</si>
  <si>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</si>
  <si>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</si>
  <si>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</si>
  <si>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</si>
  <si>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</si>
  <si>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</si>
  <si>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</si>
  <si>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</si>
  <si>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</si>
  <si>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</si>
  <si>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</si>
  <si>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</si>
  <si>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</si>
  <si>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</si>
  <si>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</si>
  <si>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</si>
  <si>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</si>
  <si>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</si>
  <si>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</si>
  <si>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</si>
  <si>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</si>
  <si>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</si>
  <si>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</si>
  <si>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</si>
  <si>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</si>
  <si>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</si>
  <si>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</si>
  <si>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</si>
  <si>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</si>
  <si>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</si>
  <si>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</si>
  <si>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</si>
  <si>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</si>
  <si>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</si>
  <si>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</si>
  <si>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</si>
  <si>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</si>
  <si>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</si>
  <si>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</si>
  <si>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</si>
  <si>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</si>
  <si>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</si>
  <si>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</si>
  <si>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</si>
  <si>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</si>
  <si>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</si>
  <si>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</si>
  <si>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</si>
  <si>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</si>
  <si>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</si>
  <si>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</si>
  <si>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</si>
  <si>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</si>
  <si>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</si>
  <si>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</si>
  <si>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</si>
  <si>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</si>
  <si>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</si>
  <si>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</si>
  <si>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</si>
  <si>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</si>
  <si>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</si>
  <si>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</si>
  <si>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</si>
  <si>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</si>
  <si>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</si>
  <si>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</si>
  <si>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</si>
  <si>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</si>
  <si>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</si>
  <si>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</si>
  <si>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</si>
  <si>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</si>
  <si>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</si>
  <si>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</si>
  <si>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</si>
  <si>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</si>
  <si>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</si>
  <si>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</si>
  <si>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</si>
  <si>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</si>
  <si>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</si>
  <si>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</si>
  <si>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</si>
  <si>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</si>
  <si>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</si>
  <si>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</si>
  <si>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</si>
  <si>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</si>
  <si>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</si>
  <si>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</si>
  <si>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</si>
  <si>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</si>
  <si>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</si>
  <si>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</si>
  <si>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</si>
  <si>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</si>
  <si>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</si>
  <si>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</si>
  <si>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</si>
  <si>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</si>
  <si>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</si>
  <si>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</si>
  <si>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</si>
  <si>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</si>
  <si>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</si>
  <si>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</si>
  <si>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</si>
  <si>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</si>
  <si>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</si>
  <si>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</si>
  <si>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</si>
  <si>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</si>
  <si>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</si>
  <si>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</si>
  <si>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</si>
  <si>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</si>
  <si>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</si>
  <si>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</si>
  <si>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</si>
  <si>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</si>
  <si>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</si>
  <si>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</si>
  <si>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</si>
  <si>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</si>
  <si>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</si>
  <si>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</si>
  <si>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</si>
  <si>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</si>
  <si>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</si>
  <si>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</si>
  <si>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</si>
  <si>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</si>
  <si>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</si>
  <si>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</si>
  <si>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</si>
  <si>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</si>
  <si>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</si>
  <si>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</si>
  <si>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</si>
  <si>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</si>
  <si>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</si>
  <si>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</si>
  <si>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</si>
  <si>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</si>
  <si>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</si>
  <si>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</si>
  <si>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</si>
  <si>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</si>
  <si>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</si>
  <si>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</si>
  <si>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</si>
  <si>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</si>
  <si>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</si>
  <si>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</si>
  <si>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</si>
  <si>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</si>
  <si>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</si>
  <si>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</si>
  <si>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</si>
  <si>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</si>
  <si>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</si>
  <si>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</si>
  <si>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</si>
  <si>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</si>
  <si>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</si>
  <si>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</si>
  <si>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</si>
  <si>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</si>
  <si>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</si>
  <si>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</si>
  <si>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</si>
  <si>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</si>
  <si>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</si>
  <si>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</si>
  <si>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</si>
  <si>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</si>
  <si>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</si>
  <si>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</si>
  <si>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</si>
  <si>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</si>
  <si>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</si>
  <si>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</si>
  <si>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</si>
  <si>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</si>
  <si>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</si>
  <si>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</si>
  <si>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</si>
  <si>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</si>
  <si>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</si>
  <si>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</si>
  <si>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</si>
  <si>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</si>
  <si>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</si>
  <si>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</si>
  <si>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</si>
  <si>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</si>
  <si>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</si>
  <si>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</si>
  <si>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</si>
  <si>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</si>
  <si>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</si>
  <si>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</si>
  <si>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</si>
  <si>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</si>
  <si>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</si>
  <si>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</si>
  <si>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</si>
  <si>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</si>
  <si>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</si>
  <si>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</si>
  <si>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</si>
  <si>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</si>
  <si>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</si>
  <si>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</si>
  <si>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</si>
  <si>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</si>
  <si>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</si>
  <si>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</si>
  <si>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</si>
  <si>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</si>
  <si>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</si>
  <si>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</si>
  <si>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</si>
  <si>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</si>
  <si>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</si>
  <si>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</si>
  <si>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</si>
  <si>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</si>
  <si>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</si>
  <si>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</si>
  <si>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</si>
  <si>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</si>
  <si>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</si>
  <si>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</si>
  <si>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</si>
  <si>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</si>
  <si>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</si>
  <si>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</si>
  <si>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</si>
  <si>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</si>
  <si>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</si>
  <si>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</si>
  <si>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</si>
  <si>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</si>
  <si>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</si>
  <si>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</si>
  <si>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</si>
  <si>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</si>
  <si>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</si>
  <si>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</si>
  <si>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</si>
  <si>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</si>
  <si>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</si>
  <si>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</si>
  <si>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</si>
  <si>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</si>
  <si>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</si>
  <si>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</si>
  <si>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</si>
  <si>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</si>
  <si>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</si>
  <si>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</si>
  <si>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</si>
  <si>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</si>
  <si>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</si>
  <si>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</si>
  <si>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</si>
  <si>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</si>
  <si>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</si>
  <si>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</si>
  <si>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</si>
  <si>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</si>
  <si>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</si>
  <si>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</si>
  <si>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</si>
  <si>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</si>
  <si>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</si>
  <si>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</si>
  <si>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</si>
  <si>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</si>
  <si>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</si>
  <si>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</si>
  <si>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</si>
  <si>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</si>
  <si>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</si>
  <si>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</si>
  <si>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</si>
  <si>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</si>
  <si>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</si>
  <si>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</si>
  <si>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</si>
  <si>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</si>
  <si>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</si>
  <si>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</si>
  <si>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</si>
  <si>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</si>
  <si>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</si>
  <si>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</si>
  <si>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</si>
  <si>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</si>
  <si>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</si>
  <si>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</si>
  <si>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</si>
  <si>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</si>
  <si>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</si>
  <si>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</si>
  <si>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</si>
  <si>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</si>
  <si>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</si>
  <si>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</si>
  <si>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</si>
  <si>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</si>
  <si>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</si>
  <si>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</si>
  <si>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</si>
  <si>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</si>
  <si>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</si>
  <si>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</si>
  <si>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</si>
  <si>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</si>
  <si>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</si>
  <si>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</si>
  <si>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</si>
  <si>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</si>
  <si>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</si>
  <si>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</si>
  <si>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</si>
  <si>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</si>
  <si>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</si>
  <si>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</si>
  <si>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</si>
  <si>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</si>
  <si>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</si>
  <si>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</si>
  <si>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</si>
  <si>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</si>
  <si>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</si>
  <si>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</si>
  <si>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</si>
  <si>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</si>
  <si>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</si>
  <si>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</si>
  <si>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</si>
  <si>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</si>
  <si>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</si>
  <si>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</si>
  <si>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</si>
  <si>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</si>
  <si>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</si>
  <si>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</si>
  <si>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</si>
  <si>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</si>
  <si>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</si>
  <si>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</si>
  <si>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</si>
  <si>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</si>
  <si>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</si>
  <si>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</si>
  <si>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</si>
  <si>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</si>
  <si>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</si>
  <si>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</si>
  <si>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</si>
  <si>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</si>
  <si>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</si>
  <si>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</si>
  <si>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</si>
  <si>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</si>
  <si>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</si>
  <si>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</si>
  <si>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</si>
  <si>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</si>
  <si>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</si>
  <si>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</si>
  <si>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</si>
  <si>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</si>
  <si>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</si>
  <si>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</si>
  <si>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</si>
  <si>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</si>
  <si>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</si>
  <si>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</si>
  <si>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</si>
  <si>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</si>
  <si>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</si>
  <si>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</si>
  <si>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</si>
  <si>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</si>
  <si>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</si>
  <si>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</si>
  <si>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</si>
  <si>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</si>
  <si>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</si>
  <si>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</si>
  <si>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</si>
  <si>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</si>
  <si>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</si>
  <si>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</si>
  <si>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</si>
  <si>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</si>
  <si>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</si>
  <si>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</si>
  <si>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</si>
  <si>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</si>
  <si>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</si>
  <si>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</si>
  <si>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</si>
  <si>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</si>
  <si>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</si>
  <si>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</si>
  <si>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</si>
  <si>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</si>
  <si>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</si>
  <si>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</si>
  <si>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</si>
  <si>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</si>
  <si>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</si>
  <si>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</si>
  <si>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</si>
  <si>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</si>
  <si>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</si>
  <si>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</si>
  <si>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</si>
  <si>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</si>
  <si>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</si>
  <si>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</si>
  <si>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</si>
  <si>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</si>
  <si>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</si>
  <si>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</si>
  <si>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</si>
  <si>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</si>
  <si>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</si>
  <si>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</si>
  <si>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</si>
  <si>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</si>
  <si>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</si>
  <si>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</si>
  <si>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</si>
  <si>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</si>
  <si>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</si>
  <si>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</si>
  <si>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</si>
  <si>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</si>
  <si>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</si>
  <si>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</si>
  <si>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</si>
  <si>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</si>
  <si>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</si>
  <si>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</si>
  <si>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</si>
  <si>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</si>
  <si>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</si>
  <si>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</si>
  <si>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</si>
  <si>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</si>
  <si>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</si>
  <si>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</si>
  <si>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</si>
  <si>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</si>
  <si>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</si>
  <si>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</si>
  <si>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</si>
  <si>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</si>
  <si>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</si>
  <si>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</si>
  <si>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</si>
  <si>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</si>
  <si>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</si>
  <si>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</si>
  <si>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</si>
  <si>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</si>
  <si>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</si>
  <si>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</si>
  <si>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</si>
  <si>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</si>
  <si>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</si>
  <si>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</si>
  <si>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</si>
  <si>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</si>
  <si>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</si>
  <si>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</si>
  <si>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</si>
  <si>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</si>
  <si>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</si>
  <si>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</si>
  <si>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</si>
  <si>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</si>
  <si>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</si>
  <si>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</si>
  <si>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</si>
  <si>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</si>
  <si>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</si>
  <si>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</si>
  <si>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</si>
  <si>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</si>
  <si>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</si>
  <si>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</si>
  <si>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</si>
  <si>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</si>
  <si>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</si>
  <si>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</si>
  <si>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</si>
  <si>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</si>
  <si>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</si>
  <si>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</si>
  <si>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</si>
  <si>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</si>
  <si>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</si>
  <si>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</si>
  <si>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</si>
  <si>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</si>
  <si>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</si>
  <si>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</si>
  <si>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</si>
  <si>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</si>
  <si>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</si>
  <si>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</si>
  <si>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</si>
  <si>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</si>
  <si>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</si>
  <si>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</si>
  <si>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</si>
  <si>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</si>
  <si>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</si>
  <si>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</si>
  <si>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日・インドネシア経済連携に基づく外国人看護師・介護福祉士候補者に対する訪日後日本語研修事業</t>
    <phoneticPr fontId="5"/>
  </si>
  <si>
    <t>アジア大洋州局・南部アジア部</t>
    <phoneticPr fontId="5"/>
  </si>
  <si>
    <t>南東アジア第二課</t>
    <rPh sb="0" eb="2">
      <t>ナントウ</t>
    </rPh>
    <rPh sb="5" eb="7">
      <t>ダイニ</t>
    </rPh>
    <rPh sb="7" eb="8">
      <t>カ</t>
    </rPh>
    <phoneticPr fontId="5"/>
  </si>
  <si>
    <t>上田　肇</t>
    <rPh sb="0" eb="2">
      <t>ウエダ</t>
    </rPh>
    <rPh sb="3" eb="4">
      <t>ハジメ</t>
    </rPh>
    <phoneticPr fontId="5"/>
  </si>
  <si>
    <t>○</t>
  </si>
  <si>
    <t>外務省設置法第４条二・三、外務省組織令第４４条
経済上の連携に関する日本国とインドネシア共和国との間の協定　第９２条～第９６条</t>
    <phoneticPr fontId="5"/>
  </si>
  <si>
    <t>未来投資戦略２０１７-Society5.0の実現に向けた改革-（平成29年６月閣議決定）
ニッポン一億総活躍プラン（平成28年6月閣議決定）</t>
    <phoneticPr fontId="5"/>
  </si>
  <si>
    <t>政府開発援助海外経済協力事業委託費</t>
    <phoneticPr fontId="5"/>
  </si>
  <si>
    <t>同日本語研修終了時に日本語能力検定Ｎ３程度に一定割合の候補者が達しているかが一つの成果指標となる。
同能力検定Ｎ３達成者
／訪日研修生の人数</t>
    <phoneticPr fontId="5"/>
  </si>
  <si>
    <t>外務省</t>
  </si>
  <si>
    <t>（財）海外産業人材育成協会による研修生に対する調査</t>
    <phoneticPr fontId="5"/>
  </si>
  <si>
    <t>研修を修了した人数</t>
    <phoneticPr fontId="5"/>
  </si>
  <si>
    <t>人</t>
    <rPh sb="0" eb="1">
      <t>ニン</t>
    </rPh>
    <phoneticPr fontId="5"/>
  </si>
  <si>
    <t>支出額（外務省、経産省合計額）／訪日後研修者数　　　　　　　</t>
    <phoneticPr fontId="5"/>
  </si>
  <si>
    <t>672,918,442
/327</t>
    <phoneticPr fontId="5"/>
  </si>
  <si>
    <t>669,648,786
/331</t>
    <phoneticPr fontId="5"/>
  </si>
  <si>
    <t>%</t>
    <phoneticPr fontId="5"/>
  </si>
  <si>
    <t>%</t>
    <phoneticPr fontId="5"/>
  </si>
  <si>
    <t>基本目標Ｉ　地域別外交</t>
    <phoneticPr fontId="5"/>
  </si>
  <si>
    <t>Ⅰ－１ アジア大洋州地域外交 
個別分野６　ｲﾝﾄﾞﾈｼｱ､ｼﾝｶﾞﾎﾟｰﾙ､東ﾃｨﾓｰﾙ､ﾌｨﾘﾋﾟﾝ､ﾌﾞﾙﾈｲ､ﾏﾚｰｼｱとの友好関係の強化</t>
    <phoneticPr fontId="5"/>
  </si>
  <si>
    <t>日本語試験Ｎ３レベル程度の達成率</t>
    <phoneticPr fontId="5"/>
  </si>
  <si>
    <t>各国とのEPAの協議・実施等経済分野での関係緊密化</t>
    <phoneticPr fontId="5"/>
  </si>
  <si>
    <t>経済連携協定（EPA）の着実な実施を通じて各国との経済関係を緊密化する</t>
    <phoneticPr fontId="5"/>
  </si>
  <si>
    <t>-</t>
    <phoneticPr fontId="5"/>
  </si>
  <si>
    <t>有</t>
  </si>
  <si>
    <t>無</t>
  </si>
  <si>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</si>
  <si>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</si>
  <si>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t>
  </si>
  <si>
    <t>真に必要なものに限定している。</t>
    <rPh sb="0" eb="1">
      <t>シン</t>
    </rPh>
    <rPh sb="2" eb="4">
      <t>ヒツヨウ</t>
    </rPh>
    <rPh sb="8" eb="10">
      <t>ゲンテイ</t>
    </rPh>
    <phoneticPr fontId="5"/>
  </si>
  <si>
    <t>施設における就労・研修に資するプログラムとしている。</t>
    <rPh sb="0" eb="2">
      <t>シセツ</t>
    </rPh>
    <rPh sb="6" eb="8">
      <t>シュウロウ</t>
    </rPh>
    <rPh sb="9" eb="11">
      <t>ケンシュウ</t>
    </rPh>
    <rPh sb="12" eb="13">
      <t>シ</t>
    </rPh>
    <phoneticPr fontId="5"/>
  </si>
  <si>
    <t>看護師・介護福祉士候補者日本語研修事業委託費</t>
    <phoneticPr fontId="5"/>
  </si>
  <si>
    <t>経済産業省</t>
  </si>
  <si>
    <t>229</t>
    <phoneticPr fontId="5"/>
  </si>
  <si>
    <t>11</t>
    <phoneticPr fontId="5"/>
  </si>
  <si>
    <t>12</t>
    <phoneticPr fontId="5"/>
  </si>
  <si>
    <t>12</t>
    <phoneticPr fontId="5"/>
  </si>
  <si>
    <t>0012</t>
    <phoneticPr fontId="5"/>
  </si>
  <si>
    <t>0012</t>
    <phoneticPr fontId="5"/>
  </si>
  <si>
    <t>A.（財）海外産業人材育成協会</t>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</si>
  <si>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</si>
  <si>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</si>
  <si>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</si>
  <si>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708,416,249
/333</t>
    <phoneticPr fontId="5"/>
  </si>
  <si>
    <t>730,445,000
/335</t>
    <phoneticPr fontId="5"/>
  </si>
  <si>
    <t>93%の候補者が目標のレベルに達した。</t>
    <rPh sb="4" eb="7">
      <t>コウホシャ</t>
    </rPh>
    <rPh sb="8" eb="10">
      <t>モクヒョウ</t>
    </rPh>
    <rPh sb="15" eb="16">
      <t>タッ</t>
    </rPh>
    <phoneticPr fontId="5"/>
  </si>
  <si>
    <t>インドネシアからの看護師・介護福祉士候補者（外務省と経産省が経費を共同で負担。）について、経産省負担分を外務省が委任を受けて外務省が予算執行した。</t>
    <phoneticPr fontId="5"/>
  </si>
  <si>
    <t>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t>
    <phoneticPr fontId="5"/>
  </si>
  <si>
    <t xml:space="preserve">日・インドネシアEPA及び日・フィリピンEPAに基づく看護師・介護福祉士候補者受入れにおいては、令和元年度に受け入れた看護師は、それぞれ121名及び761名（計882名）となった。また、令和元年度の看護師・介護福祉士国家試験の合格率は、それぞれ16.3％及び46.0％となった。
また、円滑な受入れのため、訪日前研修、訪日後研修、就労中、国家試験及び試験後のあらゆる段階で関係省庁・機関・受入れ施設等との連携を通じて、学習支援、試験上の配慮、滞在期間の延長、帰国者への支援等多角的な取組を実施している。
</t>
    <phoneticPr fontId="5"/>
  </si>
  <si>
    <t>日・インドネシアEPAに基づく介護福祉士候補者の受入れについては、国家試験の合格率向上、及び候補者の受入れ拡大を目指し、効果的な日本語研修の実施に努める。</t>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</si>
  <si>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</si>
  <si>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</si>
  <si>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</si>
  <si>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業者選定に当たっては、一般競争入札（総合評価方式）を採用。他業者に対しても入札の参加を呼びかけを行い、入札説明会参加業者も増えた。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rPh sb="51" eb="53">
      <t>ニュウサツ</t>
    </rPh>
    <rPh sb="53" eb="56">
      <t>セツメイカイ</t>
    </rPh>
    <rPh sb="56" eb="58">
      <t>サンカ</t>
    </rPh>
    <rPh sb="58" eb="60">
      <t>ギョウシャ</t>
    </rPh>
    <rPh sb="61" eb="62">
      <t>フ</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</si>
  <si>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</si>
  <si>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</si>
  <si>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令和元年度の訪日後研修の開始に当たっては昨年に引き続き、きめ細やかな研修及び研修生に対する支援等を行い、訪日後研修終了時の目安の一つとされる日本語能力試験におけるN3程度以上に達した候補者の割合が93%に達する成果を上げ、目標を上回る実績を上げることが出来、候補者の円滑な就労に寄与する事業が実施された。</t>
    <rPh sb="0" eb="2">
      <t>レイワ</t>
    </rPh>
    <rPh sb="2" eb="3">
      <t>ガン</t>
    </rPh>
    <phoneticPr fontId="5"/>
  </si>
  <si>
    <t>次年度以降も円滑な就労及び合格率の向上に向けて、研修の実施団体とも連携していくことで、より効果的かつ効率的な研修となるように努め、研修生の日本語能力向上及び目標値以上の成果が出せるようし、更により良い事業を行っていく。</t>
    <phoneticPr fontId="5"/>
  </si>
  <si>
    <t>日インドネシアＥＰＡでは、日本での病院・介護施設での就労や研修に先立ち、就労予定の看護師・介護福祉士候補者に対し、６か月間の訪日後日本語研修を実施することを明文で規定しており、訪日後に６００時間の日本語研修、日本社会への理解を深め、これに適応するために１４０時間の研修を行っている。なお、経費については経済産業省の支出委任により外務省が実施している。また、訪日前の６ヶ月間の日本語研修については国際交流基金が実施している。</t>
    <rPh sb="98" eb="101">
      <t>ニホンゴ</t>
    </rPh>
    <rPh sb="101" eb="103">
      <t>ケンシュウ</t>
    </rPh>
    <phoneticPr fontId="5"/>
  </si>
  <si>
    <t>日インドネシアＥＰＡに基づき訪日する候補者の円滑な就労及び研修を実施するために必要とされる日本語能力（日本語能力Ｎ３程度）の達成。</t>
    <phoneticPr fontId="5"/>
  </si>
  <si>
    <t>日インドネシアＥＰＡに基づき訪日する看護師・介護福祉士候補者に対し、ＥＰＡ上の規定に基づき、６か月間の日本語研修を実施する。</t>
    <phoneticPr fontId="5"/>
  </si>
  <si>
    <t xml:space="preserve">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
○対応状況
１　訪日前後日本語研修の受託業者間でやり取りを行い，引き継ぎをきちんと行うと共に，候補者の語学レベルに応じたテーラーメイドの語学研修を実施し日本語能力の向上に努めているほか，外務省，厚労省，経産省等の関連省庁での定期的な意見交換を通じて現状制度の問題点を洗い出し，協定の見直しに取り組んでいる。
２　候補者の選定は先方政府により行われているが，事業効果を上げるべく，語学レベルの見直しを含め，協定の見直し交渉を行っている。例えばインドネシアに関しては、先方政府が日本語既習者を積極的に採用する等、語学レベル向上に向けて工夫を行っている。また、国により合格率に大きな差が見られることから，受託業者に現地語で日本の国家試験を受験させ，その結果を比較する等の取組を行っている。訪日前後日本語研修を通じて、候補者の９０％近くが国家試験受験に最低限必要と言われているN3レベルを習得している。コストの削減については引き続き努めた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</si>
</sst>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741</xdr:row>
      <xdr:rowOff>204108</xdr:rowOff>
    </xdr:from>
    <xdr:to>
      <xdr:col>49</xdr:col>
      <xdr:colOff>128984</xdr:colOff>
      <xdr:row>762</xdr:row>
      <xdr:rowOff>158751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36486" y="41256858"/>
          <a:ext cx="7515848" cy="4488543"/>
          <a:chOff x="3078829" y="30975300"/>
          <a:chExt cx="5746763" cy="512575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３８０百万円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７０８百万円</a:t>
            </a:r>
            <a:endParaRPr kumimoji="1" lang="en-US" altLang="ja-JP" sz="1000">
              <a:solidFill>
                <a:schemeClr val="dk1"/>
              </a:solidFill>
              <a:latin typeface="+mn-lt"/>
              <a:ea typeface="+mn-ea"/>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３２８百万円</a:t>
            </a:r>
            <a:endParaRPr kumimoji="1" lang="en-US" altLang="ja-JP" sz="10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1" name="図形 12">
            <a:extLst>
              <a:ext uri="{FF2B5EF4-FFF2-40B4-BE49-F238E27FC236}">
                <a16:creationId xmlns:a16="http://schemas.microsoft.com/office/drawing/2014/main" id="{00000000-0008-0000-0000-00000B000000}"/>
              </a:ext>
            </a:extLst>
          </xdr:cNvPr>
          <xdr:cNvCxnSpPr/>
        </xdr:nvCxnSpPr>
        <xdr:spPr>
          <a:xfrm rot="16200000" flipH="1">
            <a:off x="4723874" y="31928817"/>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図形 14">
            <a:extLst>
              <a:ext uri="{FF2B5EF4-FFF2-40B4-BE49-F238E27FC236}">
                <a16:creationId xmlns:a16="http://schemas.microsoft.com/office/drawing/2014/main" id="{00000000-0008-0000-0000-00000C000000}"/>
              </a:ext>
            </a:extLst>
          </xdr:cNvPr>
          <xdr:cNvCxnSpPr>
            <a:stCxn id="10"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24.75" customHeight="1">
      <c r="A4" s="724" t="s">
        <v>25</v>
      </c>
      <c r="B4" s="725"/>
      <c r="C4" s="725"/>
      <c r="D4" s="725"/>
      <c r="E4" s="725"/>
      <c r="F4" s="725"/>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9" t="s">
        <v>525</v>
      </c>
      <c r="H5" s="560"/>
      <c r="I5" s="560"/>
      <c r="J5" s="560"/>
      <c r="K5" s="560"/>
      <c r="L5" s="560"/>
      <c r="M5" s="561" t="s">
        <v>66</v>
      </c>
      <c r="N5" s="562"/>
      <c r="O5" s="562"/>
      <c r="P5" s="562"/>
      <c r="Q5" s="562"/>
      <c r="R5" s="563"/>
      <c r="S5" s="564" t="s">
        <v>70</v>
      </c>
      <c r="T5" s="560"/>
      <c r="U5" s="560"/>
      <c r="V5" s="560"/>
      <c r="W5" s="560"/>
      <c r="X5" s="565"/>
      <c r="Y5" s="716" t="s">
        <v>3</v>
      </c>
      <c r="Z5" s="717"/>
      <c r="AA5" s="717"/>
      <c r="AB5" s="717"/>
      <c r="AC5" s="717"/>
      <c r="AD5" s="718"/>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c r="A6" s="726" t="s">
        <v>4</v>
      </c>
      <c r="B6" s="727"/>
      <c r="C6" s="727"/>
      <c r="D6" s="727"/>
      <c r="E6" s="727"/>
      <c r="F6" s="72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568</v>
      </c>
      <c r="H7" s="841"/>
      <c r="I7" s="841"/>
      <c r="J7" s="841"/>
      <c r="K7" s="841"/>
      <c r="L7" s="841"/>
      <c r="M7" s="841"/>
      <c r="N7" s="841"/>
      <c r="O7" s="841"/>
      <c r="P7" s="841"/>
      <c r="Q7" s="841"/>
      <c r="R7" s="841"/>
      <c r="S7" s="841"/>
      <c r="T7" s="841"/>
      <c r="U7" s="841"/>
      <c r="V7" s="841"/>
      <c r="W7" s="841"/>
      <c r="X7" s="842"/>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7" t="s">
        <v>259</v>
      </c>
      <c r="B8" s="838"/>
      <c r="C8" s="838"/>
      <c r="D8" s="838"/>
      <c r="E8" s="838"/>
      <c r="F8" s="839"/>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9" t="str">
        <f>入力規則等!K13</f>
        <v>経済協力</v>
      </c>
      <c r="AF8" s="226"/>
      <c r="AG8" s="226"/>
      <c r="AH8" s="226"/>
      <c r="AI8" s="226"/>
      <c r="AJ8" s="226"/>
      <c r="AK8" s="226"/>
      <c r="AL8" s="226"/>
      <c r="AM8" s="226"/>
      <c r="AN8" s="226"/>
      <c r="AO8" s="226"/>
      <c r="AP8" s="226"/>
      <c r="AQ8" s="226"/>
      <c r="AR8" s="226"/>
      <c r="AS8" s="226"/>
      <c r="AT8" s="226"/>
      <c r="AU8" s="226"/>
      <c r="AV8" s="226"/>
      <c r="AW8" s="226"/>
      <c r="AX8" s="740"/>
    </row>
    <row r="9" spans="1:50" ht="58.5" customHeight="1">
      <c r="A9" s="149" t="s">
        <v>23</v>
      </c>
      <c r="B9" s="150"/>
      <c r="C9" s="150"/>
      <c r="D9" s="150"/>
      <c r="E9" s="150"/>
      <c r="F9" s="150"/>
      <c r="G9" s="573" t="s">
        <v>623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1" t="s">
        <v>30</v>
      </c>
      <c r="B10" s="742"/>
      <c r="C10" s="742"/>
      <c r="D10" s="742"/>
      <c r="E10" s="742"/>
      <c r="F10" s="742"/>
      <c r="G10" s="673" t="s">
        <v>621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3"/>
    </row>
    <row r="13" spans="1:50" ht="21" customHeight="1">
      <c r="A13" s="146"/>
      <c r="B13" s="147"/>
      <c r="C13" s="147"/>
      <c r="D13" s="147"/>
      <c r="E13" s="147"/>
      <c r="F13" s="148"/>
      <c r="G13" s="744" t="s">
        <v>6</v>
      </c>
      <c r="H13" s="745"/>
      <c r="I13" s="639" t="s">
        <v>7</v>
      </c>
      <c r="J13" s="640"/>
      <c r="K13" s="640"/>
      <c r="L13" s="640"/>
      <c r="M13" s="640"/>
      <c r="N13" s="640"/>
      <c r="O13" s="641"/>
      <c r="P13" s="116">
        <v>297</v>
      </c>
      <c r="Q13" s="117"/>
      <c r="R13" s="117"/>
      <c r="S13" s="117"/>
      <c r="T13" s="117"/>
      <c r="U13" s="117"/>
      <c r="V13" s="118"/>
      <c r="W13" s="116">
        <v>290</v>
      </c>
      <c r="X13" s="117"/>
      <c r="Y13" s="117"/>
      <c r="Z13" s="117"/>
      <c r="AA13" s="117"/>
      <c r="AB13" s="117"/>
      <c r="AC13" s="118"/>
      <c r="AD13" s="116">
        <v>381</v>
      </c>
      <c r="AE13" s="117"/>
      <c r="AF13" s="117"/>
      <c r="AG13" s="117"/>
      <c r="AH13" s="117"/>
      <c r="AI13" s="117"/>
      <c r="AJ13" s="118"/>
      <c r="AK13" s="116">
        <v>373</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6"/>
      <c r="H14" s="747"/>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6"/>
      <c r="H15" s="747"/>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6"/>
      <c r="H16" s="747"/>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46"/>
      <c r="H17" s="747"/>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8"/>
      <c r="H18" s="749"/>
      <c r="I18" s="736" t="s">
        <v>20</v>
      </c>
      <c r="J18" s="737"/>
      <c r="K18" s="737"/>
      <c r="L18" s="737"/>
      <c r="M18" s="737"/>
      <c r="N18" s="737"/>
      <c r="O18" s="738"/>
      <c r="P18" s="122">
        <f>SUM(P13:V17)</f>
        <v>297</v>
      </c>
      <c r="Q18" s="123"/>
      <c r="R18" s="123"/>
      <c r="S18" s="123"/>
      <c r="T18" s="123"/>
      <c r="U18" s="123"/>
      <c r="V18" s="124"/>
      <c r="W18" s="122">
        <f>SUM(W13:AC17)</f>
        <v>290</v>
      </c>
      <c r="X18" s="123"/>
      <c r="Y18" s="123"/>
      <c r="Z18" s="123"/>
      <c r="AA18" s="123"/>
      <c r="AB18" s="123"/>
      <c r="AC18" s="124"/>
      <c r="AD18" s="122">
        <f>SUM(AD13:AJ17)</f>
        <v>381</v>
      </c>
      <c r="AE18" s="123"/>
      <c r="AF18" s="123"/>
      <c r="AG18" s="123"/>
      <c r="AH18" s="123"/>
      <c r="AI18" s="123"/>
      <c r="AJ18" s="124"/>
      <c r="AK18" s="122">
        <f>SUM(AK13:AQ17)</f>
        <v>373</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292</v>
      </c>
      <c r="Q19" s="117"/>
      <c r="R19" s="117"/>
      <c r="S19" s="117"/>
      <c r="T19" s="117"/>
      <c r="U19" s="117"/>
      <c r="V19" s="118"/>
      <c r="W19" s="116">
        <v>287</v>
      </c>
      <c r="X19" s="117"/>
      <c r="Y19" s="117"/>
      <c r="Z19" s="117"/>
      <c r="AA19" s="117"/>
      <c r="AB19" s="117"/>
      <c r="AC19" s="118"/>
      <c r="AD19" s="116">
        <v>380</v>
      </c>
      <c r="AE19" s="117"/>
      <c r="AF19" s="117"/>
      <c r="AG19" s="117"/>
      <c r="AH19" s="117"/>
      <c r="AI19" s="117"/>
      <c r="AJ19" s="118"/>
      <c r="AK19" s="488"/>
      <c r="AL19" s="488"/>
      <c r="AM19" s="488"/>
      <c r="AN19" s="488"/>
      <c r="AO19" s="488"/>
      <c r="AP19" s="488"/>
      <c r="AQ19" s="488"/>
      <c r="AR19" s="488"/>
      <c r="AS19" s="488"/>
      <c r="AT19" s="488"/>
      <c r="AU19" s="488"/>
      <c r="AV19" s="488"/>
      <c r="AW19" s="488"/>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0.98316498316498313</v>
      </c>
      <c r="Q20" s="540"/>
      <c r="R20" s="540"/>
      <c r="S20" s="540"/>
      <c r="T20" s="540"/>
      <c r="U20" s="540"/>
      <c r="V20" s="540"/>
      <c r="W20" s="540">
        <f t="shared" ref="W20" si="0">IF(W18=0, "-", SUM(W19)/W18)</f>
        <v>0.98965517241379308</v>
      </c>
      <c r="X20" s="540"/>
      <c r="Y20" s="540"/>
      <c r="Z20" s="540"/>
      <c r="AA20" s="540"/>
      <c r="AB20" s="540"/>
      <c r="AC20" s="540"/>
      <c r="AD20" s="540">
        <f t="shared" ref="AD20" si="1">IF(AD18=0, "-", SUM(AD19)/AD18)</f>
        <v>0.99737532808398954</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c r="A21" s="149"/>
      <c r="B21" s="150"/>
      <c r="C21" s="150"/>
      <c r="D21" s="150"/>
      <c r="E21" s="150"/>
      <c r="F21" s="151"/>
      <c r="G21" s="938" t="s">
        <v>358</v>
      </c>
      <c r="H21" s="939"/>
      <c r="I21" s="939"/>
      <c r="J21" s="939"/>
      <c r="K21" s="939"/>
      <c r="L21" s="939"/>
      <c r="M21" s="939"/>
      <c r="N21" s="939"/>
      <c r="O21" s="939"/>
      <c r="P21" s="540">
        <f>IF(P19=0, "-", SUM(P19)/SUM(P13,P14))</f>
        <v>0.98316498316498313</v>
      </c>
      <c r="Q21" s="540"/>
      <c r="R21" s="540"/>
      <c r="S21" s="540"/>
      <c r="T21" s="540"/>
      <c r="U21" s="540"/>
      <c r="V21" s="540"/>
      <c r="W21" s="540">
        <f t="shared" ref="W21" si="2">IF(W19=0, "-", SUM(W19)/SUM(W13,W14))</f>
        <v>0.98965517241379308</v>
      </c>
      <c r="X21" s="540"/>
      <c r="Y21" s="540"/>
      <c r="Z21" s="540"/>
      <c r="AA21" s="540"/>
      <c r="AB21" s="540"/>
      <c r="AC21" s="540"/>
      <c r="AD21" s="540">
        <f t="shared" ref="AD21" si="3">IF(AD19=0, "-", SUM(AD19)/SUM(AD13,AD14))</f>
        <v>0.99737532808398954</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373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373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1" t="s">
        <v>146</v>
      </c>
      <c r="H30" s="394"/>
      <c r="I30" s="394"/>
      <c r="J30" s="394"/>
      <c r="K30" s="394"/>
      <c r="L30" s="394"/>
      <c r="M30" s="394"/>
      <c r="N30" s="394"/>
      <c r="O30" s="580"/>
      <c r="P30" s="579" t="s">
        <v>59</v>
      </c>
      <c r="Q30" s="394"/>
      <c r="R30" s="394"/>
      <c r="S30" s="394"/>
      <c r="T30" s="394"/>
      <c r="U30" s="394"/>
      <c r="V30" s="394"/>
      <c r="W30" s="394"/>
      <c r="X30" s="580"/>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41.25" customHeight="1">
      <c r="A32" s="517"/>
      <c r="B32" s="515"/>
      <c r="C32" s="515"/>
      <c r="D32" s="515"/>
      <c r="E32" s="515"/>
      <c r="F32" s="516"/>
      <c r="G32" s="541" t="s">
        <v>622</v>
      </c>
      <c r="H32" s="542"/>
      <c r="I32" s="542"/>
      <c r="J32" s="542"/>
      <c r="K32" s="542"/>
      <c r="L32" s="542"/>
      <c r="M32" s="542"/>
      <c r="N32" s="542"/>
      <c r="O32" s="543"/>
      <c r="P32" s="165" t="s">
        <v>571</v>
      </c>
      <c r="Q32" s="165"/>
      <c r="R32" s="165"/>
      <c r="S32" s="165"/>
      <c r="T32" s="165"/>
      <c r="U32" s="165"/>
      <c r="V32" s="165"/>
      <c r="W32" s="165"/>
      <c r="X32" s="236"/>
      <c r="Y32" s="342" t="s">
        <v>12</v>
      </c>
      <c r="Z32" s="550"/>
      <c r="AA32" s="551"/>
      <c r="AB32" s="285" t="s">
        <v>579</v>
      </c>
      <c r="AC32" s="228"/>
      <c r="AD32" s="228"/>
      <c r="AE32" s="270">
        <v>91.3</v>
      </c>
      <c r="AF32" s="120"/>
      <c r="AG32" s="120"/>
      <c r="AH32" s="120"/>
      <c r="AI32" s="270">
        <v>89</v>
      </c>
      <c r="AJ32" s="120"/>
      <c r="AK32" s="120"/>
      <c r="AL32" s="120"/>
      <c r="AM32" s="270">
        <v>93.4</v>
      </c>
      <c r="AN32" s="120"/>
      <c r="AO32" s="120"/>
      <c r="AP32" s="120"/>
      <c r="AQ32" s="270"/>
      <c r="AR32" s="120"/>
      <c r="AS32" s="120"/>
      <c r="AT32" s="120"/>
      <c r="AU32" s="270"/>
      <c r="AV32" s="120"/>
      <c r="AW32" s="120"/>
      <c r="AX32" s="219"/>
    </row>
    <row r="33" spans="1:50" ht="41.25" customHeight="1">
      <c r="A33" s="518"/>
      <c r="B33" s="519"/>
      <c r="C33" s="519"/>
      <c r="D33" s="519"/>
      <c r="E33" s="519"/>
      <c r="F33" s="520"/>
      <c r="G33" s="544"/>
      <c r="H33" s="545"/>
      <c r="I33" s="545"/>
      <c r="J33" s="545"/>
      <c r="K33" s="545"/>
      <c r="L33" s="545"/>
      <c r="M33" s="545"/>
      <c r="N33" s="545"/>
      <c r="O33" s="546"/>
      <c r="P33" s="238"/>
      <c r="Q33" s="238"/>
      <c r="R33" s="238"/>
      <c r="S33" s="238"/>
      <c r="T33" s="238"/>
      <c r="U33" s="238"/>
      <c r="V33" s="238"/>
      <c r="W33" s="238"/>
      <c r="X33" s="239"/>
      <c r="Y33" s="307" t="s">
        <v>54</v>
      </c>
      <c r="Z33" s="302"/>
      <c r="AA33" s="303"/>
      <c r="AB33" s="290" t="s">
        <v>580</v>
      </c>
      <c r="AC33" s="137"/>
      <c r="AD33" s="137"/>
      <c r="AE33" s="270">
        <v>90</v>
      </c>
      <c r="AF33" s="120"/>
      <c r="AG33" s="120"/>
      <c r="AH33" s="120"/>
      <c r="AI33" s="270">
        <v>90</v>
      </c>
      <c r="AJ33" s="120"/>
      <c r="AK33" s="120"/>
      <c r="AL33" s="120"/>
      <c r="AM33" s="270">
        <v>90</v>
      </c>
      <c r="AN33" s="120"/>
      <c r="AO33" s="120"/>
      <c r="AP33" s="120"/>
      <c r="AQ33" s="270">
        <v>90</v>
      </c>
      <c r="AR33" s="120"/>
      <c r="AS33" s="120"/>
      <c r="AT33" s="120"/>
      <c r="AU33" s="270"/>
      <c r="AV33" s="120"/>
      <c r="AW33" s="120"/>
      <c r="AX33" s="219"/>
    </row>
    <row r="34" spans="1:50" ht="41.25" customHeight="1">
      <c r="A34" s="517"/>
      <c r="B34" s="515"/>
      <c r="C34" s="515"/>
      <c r="D34" s="515"/>
      <c r="E34" s="515"/>
      <c r="F34" s="516"/>
      <c r="G34" s="547"/>
      <c r="H34" s="548"/>
      <c r="I34" s="548"/>
      <c r="J34" s="548"/>
      <c r="K34" s="548"/>
      <c r="L34" s="548"/>
      <c r="M34" s="548"/>
      <c r="N34" s="548"/>
      <c r="O34" s="549"/>
      <c r="P34" s="168"/>
      <c r="Q34" s="168"/>
      <c r="R34" s="168"/>
      <c r="S34" s="168"/>
      <c r="T34" s="168"/>
      <c r="U34" s="168"/>
      <c r="V34" s="168"/>
      <c r="W34" s="168"/>
      <c r="X34" s="241"/>
      <c r="Y34" s="307" t="s">
        <v>13</v>
      </c>
      <c r="Z34" s="302"/>
      <c r="AA34" s="303"/>
      <c r="AB34" s="499" t="s">
        <v>182</v>
      </c>
      <c r="AC34" s="499"/>
      <c r="AD34" s="499"/>
      <c r="AE34" s="368">
        <f>AE32/AE33*100</f>
        <v>101.44444444444444</v>
      </c>
      <c r="AF34" s="369"/>
      <c r="AG34" s="369"/>
      <c r="AH34" s="369"/>
      <c r="AI34" s="368">
        <f t="shared" ref="AI34" si="4">AI32/AI33*100</f>
        <v>98.888888888888886</v>
      </c>
      <c r="AJ34" s="369"/>
      <c r="AK34" s="369"/>
      <c r="AL34" s="369"/>
      <c r="AM34" s="368">
        <f t="shared" ref="AM34" si="5">AM32/AM33*100</f>
        <v>103.77777777777779</v>
      </c>
      <c r="AN34" s="369"/>
      <c r="AO34" s="369"/>
      <c r="AP34" s="369"/>
      <c r="AQ34" s="119"/>
      <c r="AR34" s="120"/>
      <c r="AS34" s="120"/>
      <c r="AT34" s="121"/>
      <c r="AU34" s="369"/>
      <c r="AV34" s="369"/>
      <c r="AW34" s="369"/>
      <c r="AX34" s="371"/>
    </row>
    <row r="35" spans="1:50" ht="23.25" customHeight="1">
      <c r="A35" s="908" t="s">
        <v>386</v>
      </c>
      <c r="B35" s="909"/>
      <c r="C35" s="909"/>
      <c r="D35" s="909"/>
      <c r="E35" s="909"/>
      <c r="F35" s="910"/>
      <c r="G35" s="914" t="s">
        <v>573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7"/>
      <c r="B39" s="515"/>
      <c r="C39" s="515"/>
      <c r="D39" s="515"/>
      <c r="E39" s="515"/>
      <c r="F39" s="516"/>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8"/>
      <c r="B40" s="519"/>
      <c r="C40" s="519"/>
      <c r="D40" s="519"/>
      <c r="E40" s="519"/>
      <c r="F40" s="520"/>
      <c r="G40" s="544"/>
      <c r="H40" s="545"/>
      <c r="I40" s="545"/>
      <c r="J40" s="545"/>
      <c r="K40" s="545"/>
      <c r="L40" s="545"/>
      <c r="M40" s="545"/>
      <c r="N40" s="545"/>
      <c r="O40" s="546"/>
      <c r="P40" s="238"/>
      <c r="Q40" s="238"/>
      <c r="R40" s="238"/>
      <c r="S40" s="238"/>
      <c r="T40" s="238"/>
      <c r="U40" s="238"/>
      <c r="V40" s="238"/>
      <c r="W40" s="238"/>
      <c r="X40" s="239"/>
      <c r="Y40" s="307" t="s">
        <v>54</v>
      </c>
      <c r="Z40" s="302"/>
      <c r="AA40" s="303"/>
      <c r="AB40" s="681"/>
      <c r="AC40" s="681"/>
      <c r="AD40" s="68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7"/>
      <c r="B46" s="515"/>
      <c r="C46" s="515"/>
      <c r="D46" s="515"/>
      <c r="E46" s="515"/>
      <c r="F46" s="516"/>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8"/>
      <c r="B47" s="519"/>
      <c r="C47" s="519"/>
      <c r="D47" s="519"/>
      <c r="E47" s="519"/>
      <c r="F47" s="520"/>
      <c r="G47" s="544"/>
      <c r="H47" s="545"/>
      <c r="I47" s="545"/>
      <c r="J47" s="545"/>
      <c r="K47" s="545"/>
      <c r="L47" s="545"/>
      <c r="M47" s="545"/>
      <c r="N47" s="545"/>
      <c r="O47" s="546"/>
      <c r="P47" s="238"/>
      <c r="Q47" s="238"/>
      <c r="R47" s="238"/>
      <c r="S47" s="238"/>
      <c r="T47" s="238"/>
      <c r="U47" s="238"/>
      <c r="V47" s="238"/>
      <c r="W47" s="238"/>
      <c r="X47" s="239"/>
      <c r="Y47" s="307" t="s">
        <v>54</v>
      </c>
      <c r="Z47" s="302"/>
      <c r="AA47" s="303"/>
      <c r="AB47" s="681"/>
      <c r="AC47" s="681"/>
      <c r="AD47" s="68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c r="A51" s="514" t="s">
        <v>353</v>
      </c>
      <c r="B51" s="515"/>
      <c r="C51" s="515"/>
      <c r="D51" s="515"/>
      <c r="E51" s="515"/>
      <c r="F51" s="516"/>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544"/>
      <c r="H54" s="545"/>
      <c r="I54" s="545"/>
      <c r="J54" s="545"/>
      <c r="K54" s="545"/>
      <c r="L54" s="545"/>
      <c r="M54" s="545"/>
      <c r="N54" s="545"/>
      <c r="O54" s="546"/>
      <c r="P54" s="238"/>
      <c r="Q54" s="238"/>
      <c r="R54" s="238"/>
      <c r="S54" s="238"/>
      <c r="T54" s="238"/>
      <c r="U54" s="238"/>
      <c r="V54" s="238"/>
      <c r="W54" s="238"/>
      <c r="X54" s="239"/>
      <c r="Y54" s="307" t="s">
        <v>54</v>
      </c>
      <c r="Z54" s="302"/>
      <c r="AA54" s="303"/>
      <c r="AB54" s="681"/>
      <c r="AC54" s="681"/>
      <c r="AD54" s="68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14" t="s">
        <v>353</v>
      </c>
      <c r="B58" s="515"/>
      <c r="C58" s="515"/>
      <c r="D58" s="515"/>
      <c r="E58" s="515"/>
      <c r="F58" s="516"/>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544"/>
      <c r="H61" s="545"/>
      <c r="I61" s="545"/>
      <c r="J61" s="545"/>
      <c r="K61" s="545"/>
      <c r="L61" s="545"/>
      <c r="M61" s="545"/>
      <c r="N61" s="545"/>
      <c r="O61" s="546"/>
      <c r="P61" s="238"/>
      <c r="Q61" s="238"/>
      <c r="R61" s="238"/>
      <c r="S61" s="238"/>
      <c r="T61" s="238"/>
      <c r="U61" s="238"/>
      <c r="V61" s="238"/>
      <c r="W61" s="238"/>
      <c r="X61" s="239"/>
      <c r="Y61" s="307" t="s">
        <v>54</v>
      </c>
      <c r="Z61" s="302"/>
      <c r="AA61" s="303"/>
      <c r="AB61" s="681"/>
      <c r="AC61" s="681"/>
      <c r="AD61" s="68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547"/>
      <c r="H62" s="548"/>
      <c r="I62" s="548"/>
      <c r="J62" s="548"/>
      <c r="K62" s="548"/>
      <c r="L62" s="548"/>
      <c r="M62" s="548"/>
      <c r="N62" s="548"/>
      <c r="O62" s="549"/>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2" t="s">
        <v>398</v>
      </c>
      <c r="AF65" s="373"/>
      <c r="AG65" s="373"/>
      <c r="AH65" s="374"/>
      <c r="AI65" s="372" t="s">
        <v>396</v>
      </c>
      <c r="AJ65" s="373"/>
      <c r="AK65" s="373"/>
      <c r="AL65" s="374"/>
      <c r="AM65" s="379" t="s">
        <v>425</v>
      </c>
      <c r="AN65" s="379"/>
      <c r="AO65" s="379"/>
      <c r="AP65" s="379"/>
      <c r="AQ65" s="878" t="s">
        <v>235</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80"/>
      <c r="AQ66" s="274"/>
      <c r="AR66" s="275"/>
      <c r="AS66" s="876" t="s">
        <v>236</v>
      </c>
      <c r="AT66" s="877"/>
      <c r="AU66" s="275"/>
      <c r="AV66" s="275"/>
      <c r="AW66" s="876" t="s">
        <v>352</v>
      </c>
      <c r="AX66" s="990"/>
    </row>
    <row r="67" spans="1:50" ht="23.25" hidden="1" customHeight="1">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3" t="s">
        <v>389</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c r="A80" s="521"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2"/>
      <c r="B81" s="86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60"/>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60"/>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61"/>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3" t="s">
        <v>145</v>
      </c>
      <c r="C85" s="553"/>
      <c r="D85" s="553"/>
      <c r="E85" s="553"/>
      <c r="F85" s="554"/>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53"/>
      <c r="C87" s="553"/>
      <c r="D87" s="553"/>
      <c r="E87" s="553"/>
      <c r="F87" s="554"/>
      <c r="G87" s="235"/>
      <c r="H87" s="165"/>
      <c r="I87" s="165"/>
      <c r="J87" s="165"/>
      <c r="K87" s="165"/>
      <c r="L87" s="165"/>
      <c r="M87" s="165"/>
      <c r="N87" s="165"/>
      <c r="O87" s="236"/>
      <c r="P87" s="165"/>
      <c r="Q87" s="810"/>
      <c r="R87" s="810"/>
      <c r="S87" s="810"/>
      <c r="T87" s="810"/>
      <c r="U87" s="810"/>
      <c r="V87" s="810"/>
      <c r="W87" s="810"/>
      <c r="X87" s="811"/>
      <c r="Y87" s="757" t="s">
        <v>62</v>
      </c>
      <c r="Z87" s="758"/>
      <c r="AA87" s="759"/>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53"/>
      <c r="C88" s="553"/>
      <c r="D88" s="553"/>
      <c r="E88" s="553"/>
      <c r="F88" s="554"/>
      <c r="G88" s="237"/>
      <c r="H88" s="238"/>
      <c r="I88" s="238"/>
      <c r="J88" s="238"/>
      <c r="K88" s="238"/>
      <c r="L88" s="238"/>
      <c r="M88" s="238"/>
      <c r="N88" s="238"/>
      <c r="O88" s="239"/>
      <c r="P88" s="812"/>
      <c r="Q88" s="812"/>
      <c r="R88" s="812"/>
      <c r="S88" s="812"/>
      <c r="T88" s="812"/>
      <c r="U88" s="812"/>
      <c r="V88" s="812"/>
      <c r="W88" s="812"/>
      <c r="X88" s="813"/>
      <c r="Y88" s="731" t="s">
        <v>54</v>
      </c>
      <c r="Z88" s="732"/>
      <c r="AA88" s="733"/>
      <c r="AB88" s="681"/>
      <c r="AC88" s="681"/>
      <c r="AD88" s="68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55"/>
      <c r="C89" s="555"/>
      <c r="D89" s="555"/>
      <c r="E89" s="555"/>
      <c r="F89" s="556"/>
      <c r="G89" s="240"/>
      <c r="H89" s="168"/>
      <c r="I89" s="168"/>
      <c r="J89" s="168"/>
      <c r="K89" s="168"/>
      <c r="L89" s="168"/>
      <c r="M89" s="168"/>
      <c r="N89" s="168"/>
      <c r="O89" s="241"/>
      <c r="P89" s="308"/>
      <c r="Q89" s="308"/>
      <c r="R89" s="308"/>
      <c r="S89" s="308"/>
      <c r="T89" s="308"/>
      <c r="U89" s="308"/>
      <c r="V89" s="308"/>
      <c r="W89" s="308"/>
      <c r="X89" s="814"/>
      <c r="Y89" s="731" t="s">
        <v>13</v>
      </c>
      <c r="Z89" s="732"/>
      <c r="AA89" s="733"/>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53" t="s">
        <v>145</v>
      </c>
      <c r="C90" s="553"/>
      <c r="D90" s="553"/>
      <c r="E90" s="553"/>
      <c r="F90" s="554"/>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2"/>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53"/>
      <c r="C92" s="553"/>
      <c r="D92" s="553"/>
      <c r="E92" s="553"/>
      <c r="F92" s="554"/>
      <c r="G92" s="235"/>
      <c r="H92" s="165"/>
      <c r="I92" s="165"/>
      <c r="J92" s="165"/>
      <c r="K92" s="165"/>
      <c r="L92" s="165"/>
      <c r="M92" s="165"/>
      <c r="N92" s="165"/>
      <c r="O92" s="236"/>
      <c r="P92" s="165"/>
      <c r="Q92" s="810"/>
      <c r="R92" s="810"/>
      <c r="S92" s="810"/>
      <c r="T92" s="810"/>
      <c r="U92" s="810"/>
      <c r="V92" s="810"/>
      <c r="W92" s="810"/>
      <c r="X92" s="811"/>
      <c r="Y92" s="757" t="s">
        <v>62</v>
      </c>
      <c r="Z92" s="758"/>
      <c r="AA92" s="759"/>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53"/>
      <c r="C93" s="553"/>
      <c r="D93" s="553"/>
      <c r="E93" s="553"/>
      <c r="F93" s="554"/>
      <c r="G93" s="237"/>
      <c r="H93" s="238"/>
      <c r="I93" s="238"/>
      <c r="J93" s="238"/>
      <c r="K93" s="238"/>
      <c r="L93" s="238"/>
      <c r="M93" s="238"/>
      <c r="N93" s="238"/>
      <c r="O93" s="239"/>
      <c r="P93" s="812"/>
      <c r="Q93" s="812"/>
      <c r="R93" s="812"/>
      <c r="S93" s="812"/>
      <c r="T93" s="812"/>
      <c r="U93" s="812"/>
      <c r="V93" s="812"/>
      <c r="W93" s="812"/>
      <c r="X93" s="813"/>
      <c r="Y93" s="731" t="s">
        <v>54</v>
      </c>
      <c r="Z93" s="732"/>
      <c r="AA93" s="733"/>
      <c r="AB93" s="681"/>
      <c r="AC93" s="681"/>
      <c r="AD93" s="68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55"/>
      <c r="C94" s="555"/>
      <c r="D94" s="555"/>
      <c r="E94" s="555"/>
      <c r="F94" s="556"/>
      <c r="G94" s="240"/>
      <c r="H94" s="168"/>
      <c r="I94" s="168"/>
      <c r="J94" s="168"/>
      <c r="K94" s="168"/>
      <c r="L94" s="168"/>
      <c r="M94" s="168"/>
      <c r="N94" s="168"/>
      <c r="O94" s="241"/>
      <c r="P94" s="308"/>
      <c r="Q94" s="308"/>
      <c r="R94" s="308"/>
      <c r="S94" s="308"/>
      <c r="T94" s="308"/>
      <c r="U94" s="308"/>
      <c r="V94" s="308"/>
      <c r="W94" s="308"/>
      <c r="X94" s="814"/>
      <c r="Y94" s="731" t="s">
        <v>13</v>
      </c>
      <c r="Z94" s="732"/>
      <c r="AA94" s="733"/>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53" t="s">
        <v>145</v>
      </c>
      <c r="C95" s="553"/>
      <c r="D95" s="553"/>
      <c r="E95" s="553"/>
      <c r="F95" s="554"/>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2"/>
      <c r="B97" s="553"/>
      <c r="C97" s="553"/>
      <c r="D97" s="553"/>
      <c r="E97" s="553"/>
      <c r="F97" s="554"/>
      <c r="G97" s="235"/>
      <c r="H97" s="165"/>
      <c r="I97" s="165"/>
      <c r="J97" s="165"/>
      <c r="K97" s="165"/>
      <c r="L97" s="165"/>
      <c r="M97" s="165"/>
      <c r="N97" s="165"/>
      <c r="O97" s="236"/>
      <c r="P97" s="165"/>
      <c r="Q97" s="810"/>
      <c r="R97" s="810"/>
      <c r="S97" s="810"/>
      <c r="T97" s="810"/>
      <c r="U97" s="810"/>
      <c r="V97" s="810"/>
      <c r="W97" s="810"/>
      <c r="X97" s="811"/>
      <c r="Y97" s="757" t="s">
        <v>62</v>
      </c>
      <c r="Z97" s="758"/>
      <c r="AA97" s="75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2"/>
      <c r="B98" s="553"/>
      <c r="C98" s="553"/>
      <c r="D98" s="553"/>
      <c r="E98" s="553"/>
      <c r="F98" s="554"/>
      <c r="G98" s="237"/>
      <c r="H98" s="238"/>
      <c r="I98" s="238"/>
      <c r="J98" s="238"/>
      <c r="K98" s="238"/>
      <c r="L98" s="238"/>
      <c r="M98" s="238"/>
      <c r="N98" s="238"/>
      <c r="O98" s="239"/>
      <c r="P98" s="812"/>
      <c r="Q98" s="812"/>
      <c r="R98" s="812"/>
      <c r="S98" s="812"/>
      <c r="T98" s="812"/>
      <c r="U98" s="812"/>
      <c r="V98" s="812"/>
      <c r="W98" s="812"/>
      <c r="X98" s="813"/>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398</v>
      </c>
      <c r="AF100" s="835"/>
      <c r="AG100" s="835"/>
      <c r="AH100" s="836"/>
      <c r="AI100" s="834" t="s">
        <v>418</v>
      </c>
      <c r="AJ100" s="835"/>
      <c r="AK100" s="835"/>
      <c r="AL100" s="836"/>
      <c r="AM100" s="834" t="s">
        <v>425</v>
      </c>
      <c r="AN100" s="835"/>
      <c r="AO100" s="835"/>
      <c r="AP100" s="836"/>
      <c r="AQ100" s="940" t="s">
        <v>438</v>
      </c>
      <c r="AR100" s="941"/>
      <c r="AS100" s="941"/>
      <c r="AT100" s="942"/>
      <c r="AU100" s="940" t="s">
        <v>439</v>
      </c>
      <c r="AV100" s="941"/>
      <c r="AW100" s="941"/>
      <c r="AX100" s="943"/>
    </row>
    <row r="101" spans="1:60" ht="23.25" customHeight="1">
      <c r="A101" s="493"/>
      <c r="B101" s="494"/>
      <c r="C101" s="494"/>
      <c r="D101" s="494"/>
      <c r="E101" s="494"/>
      <c r="F101" s="495"/>
      <c r="G101" s="165" t="s">
        <v>574</v>
      </c>
      <c r="H101" s="165"/>
      <c r="I101" s="165"/>
      <c r="J101" s="165"/>
      <c r="K101" s="165"/>
      <c r="L101" s="165"/>
      <c r="M101" s="165"/>
      <c r="N101" s="165"/>
      <c r="O101" s="165"/>
      <c r="P101" s="165"/>
      <c r="Q101" s="165"/>
      <c r="R101" s="165"/>
      <c r="S101" s="165"/>
      <c r="T101" s="165"/>
      <c r="U101" s="165"/>
      <c r="V101" s="165"/>
      <c r="W101" s="165"/>
      <c r="X101" s="236"/>
      <c r="Y101" s="824" t="s">
        <v>55</v>
      </c>
      <c r="Z101" s="717"/>
      <c r="AA101" s="718"/>
      <c r="AB101" s="552" t="s">
        <v>575</v>
      </c>
      <c r="AC101" s="552"/>
      <c r="AD101" s="552"/>
      <c r="AE101" s="368">
        <v>327</v>
      </c>
      <c r="AF101" s="369"/>
      <c r="AG101" s="369"/>
      <c r="AH101" s="370"/>
      <c r="AI101" s="368">
        <v>331</v>
      </c>
      <c r="AJ101" s="369"/>
      <c r="AK101" s="369"/>
      <c r="AL101" s="370"/>
      <c r="AM101" s="368">
        <v>333</v>
      </c>
      <c r="AN101" s="369"/>
      <c r="AO101" s="369"/>
      <c r="AP101" s="370"/>
      <c r="AQ101" s="368"/>
      <c r="AR101" s="369"/>
      <c r="AS101" s="369"/>
      <c r="AT101" s="370"/>
      <c r="AU101" s="368"/>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2" t="s">
        <v>575</v>
      </c>
      <c r="AC102" s="552"/>
      <c r="AD102" s="552"/>
      <c r="AE102" s="368">
        <v>324</v>
      </c>
      <c r="AF102" s="369"/>
      <c r="AG102" s="369"/>
      <c r="AH102" s="370"/>
      <c r="AI102" s="368">
        <v>337</v>
      </c>
      <c r="AJ102" s="369"/>
      <c r="AK102" s="369"/>
      <c r="AL102" s="370"/>
      <c r="AM102" s="368">
        <v>334</v>
      </c>
      <c r="AN102" s="369"/>
      <c r="AO102" s="369"/>
      <c r="AP102" s="370"/>
      <c r="AQ102" s="825">
        <v>335</v>
      </c>
      <c r="AR102" s="826"/>
      <c r="AS102" s="826"/>
      <c r="AT102" s="827"/>
      <c r="AU102" s="825"/>
      <c r="AV102" s="826"/>
      <c r="AW102" s="826"/>
      <c r="AX102" s="827"/>
    </row>
    <row r="103" spans="1:60" ht="31.5" hidden="1" customHeight="1">
      <c r="A103" s="490" t="s">
        <v>355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c r="A106" s="490" t="s">
        <v>355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v>2057854</v>
      </c>
      <c r="AF107" s="362"/>
      <c r="AG107" s="362"/>
      <c r="AH107" s="362"/>
      <c r="AI107" s="362">
        <v>2023108</v>
      </c>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c r="A109" s="490" t="s">
        <v>355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c r="A112" s="490" t="s">
        <v>355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v>2057854</v>
      </c>
      <c r="AF116" s="362"/>
      <c r="AG116" s="362"/>
      <c r="AH116" s="362"/>
      <c r="AI116" s="362">
        <v>2023108</v>
      </c>
      <c r="AJ116" s="362"/>
      <c r="AK116" s="362"/>
      <c r="AL116" s="362"/>
      <c r="AM116" s="362">
        <v>2127376</v>
      </c>
      <c r="AN116" s="362"/>
      <c r="AO116" s="362"/>
      <c r="AP116" s="362"/>
      <c r="AQ116" s="368">
        <v>2180433</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2" t="s">
        <v>577</v>
      </c>
      <c r="AF117" s="310"/>
      <c r="AG117" s="310"/>
      <c r="AH117" s="310"/>
      <c r="AI117" s="462" t="s">
        <v>578</v>
      </c>
      <c r="AJ117" s="310"/>
      <c r="AK117" s="310"/>
      <c r="AL117" s="310"/>
      <c r="AM117" s="462" t="s">
        <v>606</v>
      </c>
      <c r="AN117" s="310"/>
      <c r="AO117" s="310"/>
      <c r="AP117" s="310"/>
      <c r="AQ117" s="462" t="s">
        <v>607</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5" t="s">
        <v>413</v>
      </c>
      <c r="B130" s="1003"/>
      <c r="C130" s="1002" t="s">
        <v>239</v>
      </c>
      <c r="D130" s="1003"/>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6"/>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06"/>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v>91.3</v>
      </c>
      <c r="AF134" s="120"/>
      <c r="AG134" s="120"/>
      <c r="AH134" s="120"/>
      <c r="AI134" s="270">
        <v>89</v>
      </c>
      <c r="AJ134" s="120"/>
      <c r="AK134" s="120"/>
      <c r="AL134" s="120"/>
      <c r="AM134" s="270">
        <v>93.4</v>
      </c>
      <c r="AN134" s="120"/>
      <c r="AO134" s="120"/>
      <c r="AP134" s="120"/>
      <c r="AQ134" s="270"/>
      <c r="AR134" s="120"/>
      <c r="AS134" s="120"/>
      <c r="AT134" s="120"/>
      <c r="AU134" s="270"/>
      <c r="AV134" s="120"/>
      <c r="AW134" s="120"/>
      <c r="AX134" s="219"/>
    </row>
    <row r="135" spans="1:50" ht="39.75" customHeight="1">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580</v>
      </c>
      <c r="AC135" s="137"/>
      <c r="AD135" s="137"/>
      <c r="AE135" s="270">
        <v>90</v>
      </c>
      <c r="AF135" s="120"/>
      <c r="AG135" s="120"/>
      <c r="AH135" s="120"/>
      <c r="AI135" s="270">
        <v>90</v>
      </c>
      <c r="AJ135" s="120"/>
      <c r="AK135" s="120"/>
      <c r="AL135" s="120"/>
      <c r="AM135" s="270">
        <v>90</v>
      </c>
      <c r="AN135" s="120"/>
      <c r="AO135" s="120"/>
      <c r="AP135" s="120"/>
      <c r="AQ135" s="270">
        <v>90</v>
      </c>
      <c r="AR135" s="120"/>
      <c r="AS135" s="120"/>
      <c r="AT135" s="120"/>
      <c r="AU135" s="270"/>
      <c r="AV135" s="120"/>
      <c r="AW135" s="120"/>
      <c r="AX135" s="219"/>
    </row>
    <row r="136" spans="1:50" ht="18.75" hidden="1" customHeight="1">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9.5" customHeight="1">
      <c r="A154" s="1006"/>
      <c r="B154" s="256"/>
      <c r="C154" s="255"/>
      <c r="D154" s="256"/>
      <c r="E154" s="255"/>
      <c r="F154" s="318"/>
      <c r="G154" s="235" t="s">
        <v>584</v>
      </c>
      <c r="H154" s="165"/>
      <c r="I154" s="165"/>
      <c r="J154" s="165"/>
      <c r="K154" s="165"/>
      <c r="L154" s="165"/>
      <c r="M154" s="165"/>
      <c r="N154" s="165"/>
      <c r="O154" s="165"/>
      <c r="P154" s="236"/>
      <c r="Q154" s="164" t="s">
        <v>585</v>
      </c>
      <c r="R154" s="165"/>
      <c r="S154" s="165"/>
      <c r="T154" s="165"/>
      <c r="U154" s="165"/>
      <c r="V154" s="165"/>
      <c r="W154" s="165"/>
      <c r="X154" s="165"/>
      <c r="Y154" s="165"/>
      <c r="Z154" s="165"/>
      <c r="AA154" s="935"/>
      <c r="AB154" s="259" t="s">
        <v>586</v>
      </c>
      <c r="AC154" s="260"/>
      <c r="AD154" s="260"/>
      <c r="AE154" s="265" t="s">
        <v>610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9.5" customHeight="1">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88.5" customHeight="1">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t="s">
        <v>611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88.5" customHeight="1">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6"/>
      <c r="B188" s="256"/>
      <c r="C188" s="255"/>
      <c r="D188" s="256"/>
      <c r="E188" s="164" t="s">
        <v>612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6"/>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6" t="s">
        <v>567</v>
      </c>
      <c r="AE702" s="907"/>
      <c r="AF702" s="907"/>
      <c r="AG702" s="896" t="s">
        <v>613</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595" t="s">
        <v>614</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691" t="s">
        <v>615</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567</v>
      </c>
      <c r="AE705" s="735"/>
      <c r="AF705" s="735"/>
      <c r="AG705" s="779" t="s">
        <v>616</v>
      </c>
      <c r="AH705" s="780"/>
      <c r="AI705" s="780"/>
      <c r="AJ705" s="780"/>
      <c r="AK705" s="780"/>
      <c r="AL705" s="780"/>
      <c r="AM705" s="780"/>
      <c r="AN705" s="780"/>
      <c r="AO705" s="780"/>
      <c r="AP705" s="780"/>
      <c r="AQ705" s="780"/>
      <c r="AR705" s="780"/>
      <c r="AS705" s="780"/>
      <c r="AT705" s="780"/>
      <c r="AU705" s="780"/>
      <c r="AV705" s="780"/>
      <c r="AW705" s="780"/>
      <c r="AX705" s="781"/>
    </row>
    <row r="706" spans="1:50" ht="35.25" customHeight="1">
      <c r="A706" s="659"/>
      <c r="B706" s="772"/>
      <c r="C706" s="615"/>
      <c r="D706" s="616"/>
      <c r="E706" s="685" t="s">
        <v>387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587</v>
      </c>
      <c r="AE706" s="159"/>
      <c r="AF706" s="160"/>
      <c r="AG706" s="782"/>
      <c r="AH706" s="783"/>
      <c r="AI706" s="783"/>
      <c r="AJ706" s="783"/>
      <c r="AK706" s="783"/>
      <c r="AL706" s="783"/>
      <c r="AM706" s="783"/>
      <c r="AN706" s="783"/>
      <c r="AO706" s="783"/>
      <c r="AP706" s="783"/>
      <c r="AQ706" s="783"/>
      <c r="AR706" s="783"/>
      <c r="AS706" s="783"/>
      <c r="AT706" s="783"/>
      <c r="AU706" s="783"/>
      <c r="AV706" s="783"/>
      <c r="AW706" s="783"/>
      <c r="AX706" s="784"/>
    </row>
    <row r="707" spans="1:50" ht="26.25" customHeight="1">
      <c r="A707" s="659"/>
      <c r="B707" s="772"/>
      <c r="C707" s="617"/>
      <c r="D707" s="618"/>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588</v>
      </c>
      <c r="AE707" s="585"/>
      <c r="AF707" s="585"/>
      <c r="AG707" s="785"/>
      <c r="AH707" s="786"/>
      <c r="AI707" s="786"/>
      <c r="AJ707" s="786"/>
      <c r="AK707" s="786"/>
      <c r="AL707" s="786"/>
      <c r="AM707" s="786"/>
      <c r="AN707" s="786"/>
      <c r="AO707" s="786"/>
      <c r="AP707" s="786"/>
      <c r="AQ707" s="786"/>
      <c r="AR707" s="786"/>
      <c r="AS707" s="786"/>
      <c r="AT707" s="786"/>
      <c r="AU707" s="786"/>
      <c r="AV707" s="786"/>
      <c r="AW707" s="786"/>
      <c r="AX707" s="787"/>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567</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595" t="s">
        <v>590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595"/>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595" t="s">
        <v>592</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567</v>
      </c>
      <c r="AE714" s="593"/>
      <c r="AF714" s="594"/>
      <c r="AG714" s="691" t="s">
        <v>617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567</v>
      </c>
      <c r="AE715" s="669"/>
      <c r="AF715" s="788"/>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0" t="s">
        <v>591</v>
      </c>
      <c r="AE716" s="761"/>
      <c r="AF716" s="761"/>
      <c r="AG716" s="595"/>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595" t="s">
        <v>618</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691" t="s">
        <v>593</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c r="A719" s="652" t="s">
        <v>58</v>
      </c>
      <c r="B719" s="653"/>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7"/>
      <c r="AD719" s="668"/>
      <c r="AE719" s="669"/>
      <c r="AF719" s="669"/>
      <c r="AG719" s="779" t="s">
        <v>609</v>
      </c>
      <c r="AH719" s="780"/>
      <c r="AI719" s="780"/>
      <c r="AJ719" s="780"/>
      <c r="AK719" s="780"/>
      <c r="AL719" s="780"/>
      <c r="AM719" s="780"/>
      <c r="AN719" s="780"/>
      <c r="AO719" s="780"/>
      <c r="AP719" s="780"/>
      <c r="AQ719" s="780"/>
      <c r="AR719" s="780"/>
      <c r="AS719" s="780"/>
      <c r="AT719" s="780"/>
      <c r="AU719" s="780"/>
      <c r="AV719" s="780"/>
      <c r="AW719" s="780"/>
      <c r="AX719" s="781"/>
    </row>
    <row r="720" spans="1:50" ht="19.75" customHeight="1">
      <c r="A720" s="654"/>
      <c r="B720" s="655"/>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782"/>
      <c r="AH720" s="783"/>
      <c r="AI720" s="783"/>
      <c r="AJ720" s="783"/>
      <c r="AK720" s="783"/>
      <c r="AL720" s="783"/>
      <c r="AM720" s="783"/>
      <c r="AN720" s="783"/>
      <c r="AO720" s="783"/>
      <c r="AP720" s="783"/>
      <c r="AQ720" s="783"/>
      <c r="AR720" s="783"/>
      <c r="AS720" s="783"/>
      <c r="AT720" s="783"/>
      <c r="AU720" s="783"/>
      <c r="AV720" s="783"/>
      <c r="AW720" s="783"/>
      <c r="AX720" s="784"/>
    </row>
    <row r="721" spans="1:50" ht="24.75" customHeight="1">
      <c r="A721" s="654"/>
      <c r="B721" s="655"/>
      <c r="C721" s="929" t="s">
        <v>595</v>
      </c>
      <c r="D721" s="930"/>
      <c r="E721" s="930"/>
      <c r="F721" s="931"/>
      <c r="G721" s="949"/>
      <c r="H721" s="950"/>
      <c r="I721" s="82" t="str">
        <f>IF(OR(G721="　", G721=""), "", "-")</f>
        <v/>
      </c>
      <c r="J721" s="928"/>
      <c r="K721" s="928"/>
      <c r="L721" s="82" t="str">
        <f>IF(M721="","","-")</f>
        <v/>
      </c>
      <c r="M721" s="83"/>
      <c r="N721" s="925" t="s">
        <v>594</v>
      </c>
      <c r="O721" s="926"/>
      <c r="P721" s="926"/>
      <c r="Q721" s="926"/>
      <c r="R721" s="926"/>
      <c r="S721" s="926"/>
      <c r="T721" s="926"/>
      <c r="U721" s="926"/>
      <c r="V721" s="926"/>
      <c r="W721" s="926"/>
      <c r="X721" s="926"/>
      <c r="Y721" s="926"/>
      <c r="Z721" s="926"/>
      <c r="AA721" s="926"/>
      <c r="AB721" s="926"/>
      <c r="AC721" s="926"/>
      <c r="AD721" s="926"/>
      <c r="AE721" s="926"/>
      <c r="AF721" s="927"/>
      <c r="AG721" s="782"/>
      <c r="AH721" s="783"/>
      <c r="AI721" s="783"/>
      <c r="AJ721" s="783"/>
      <c r="AK721" s="783"/>
      <c r="AL721" s="783"/>
      <c r="AM721" s="783"/>
      <c r="AN721" s="783"/>
      <c r="AO721" s="783"/>
      <c r="AP721" s="783"/>
      <c r="AQ721" s="783"/>
      <c r="AR721" s="783"/>
      <c r="AS721" s="783"/>
      <c r="AT721" s="783"/>
      <c r="AU721" s="783"/>
      <c r="AV721" s="783"/>
      <c r="AW721" s="783"/>
      <c r="AX721" s="784"/>
    </row>
    <row r="722" spans="1:50" ht="24.75" hidden="1" customHeight="1">
      <c r="A722" s="654"/>
      <c r="B722" s="655"/>
      <c r="C722" s="929"/>
      <c r="D722" s="930"/>
      <c r="E722" s="930"/>
      <c r="F722" s="931"/>
      <c r="G722" s="949"/>
      <c r="H722" s="950"/>
      <c r="I722" s="82" t="str">
        <f t="shared" ref="I722:I725" si="6">IF(OR(G722="　", G722=""), "", "-")</f>
        <v/>
      </c>
      <c r="J722" s="928"/>
      <c r="K722" s="928"/>
      <c r="L722" s="82" t="str">
        <f t="shared" ref="L722:L725" si="7">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782"/>
      <c r="AH722" s="783"/>
      <c r="AI722" s="783"/>
      <c r="AJ722" s="783"/>
      <c r="AK722" s="783"/>
      <c r="AL722" s="783"/>
      <c r="AM722" s="783"/>
      <c r="AN722" s="783"/>
      <c r="AO722" s="783"/>
      <c r="AP722" s="783"/>
      <c r="AQ722" s="783"/>
      <c r="AR722" s="783"/>
      <c r="AS722" s="783"/>
      <c r="AT722" s="783"/>
      <c r="AU722" s="783"/>
      <c r="AV722" s="783"/>
      <c r="AW722" s="783"/>
      <c r="AX722" s="784"/>
    </row>
    <row r="723" spans="1:50" ht="24.75" hidden="1" customHeight="1">
      <c r="A723" s="654"/>
      <c r="B723" s="655"/>
      <c r="C723" s="929"/>
      <c r="D723" s="930"/>
      <c r="E723" s="930"/>
      <c r="F723" s="931"/>
      <c r="G723" s="949"/>
      <c r="H723" s="950"/>
      <c r="I723" s="82" t="str">
        <f t="shared" si="6"/>
        <v/>
      </c>
      <c r="J723" s="928"/>
      <c r="K723" s="928"/>
      <c r="L723" s="82" t="str">
        <f t="shared" si="7"/>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782"/>
      <c r="AH723" s="783"/>
      <c r="AI723" s="783"/>
      <c r="AJ723" s="783"/>
      <c r="AK723" s="783"/>
      <c r="AL723" s="783"/>
      <c r="AM723" s="783"/>
      <c r="AN723" s="783"/>
      <c r="AO723" s="783"/>
      <c r="AP723" s="783"/>
      <c r="AQ723" s="783"/>
      <c r="AR723" s="783"/>
      <c r="AS723" s="783"/>
      <c r="AT723" s="783"/>
      <c r="AU723" s="783"/>
      <c r="AV723" s="783"/>
      <c r="AW723" s="783"/>
      <c r="AX723" s="784"/>
    </row>
    <row r="724" spans="1:50" ht="24.75" hidden="1" customHeight="1">
      <c r="A724" s="654"/>
      <c r="B724" s="655"/>
      <c r="C724" s="929"/>
      <c r="D724" s="930"/>
      <c r="E724" s="930"/>
      <c r="F724" s="931"/>
      <c r="G724" s="949"/>
      <c r="H724" s="950"/>
      <c r="I724" s="82" t="str">
        <f t="shared" si="6"/>
        <v/>
      </c>
      <c r="J724" s="928"/>
      <c r="K724" s="928"/>
      <c r="L724" s="82" t="str">
        <f t="shared" si="7"/>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782"/>
      <c r="AH724" s="783"/>
      <c r="AI724" s="783"/>
      <c r="AJ724" s="783"/>
      <c r="AK724" s="783"/>
      <c r="AL724" s="783"/>
      <c r="AM724" s="783"/>
      <c r="AN724" s="783"/>
      <c r="AO724" s="783"/>
      <c r="AP724" s="783"/>
      <c r="AQ724" s="783"/>
      <c r="AR724" s="783"/>
      <c r="AS724" s="783"/>
      <c r="AT724" s="783"/>
      <c r="AU724" s="783"/>
      <c r="AV724" s="783"/>
      <c r="AW724" s="783"/>
      <c r="AX724" s="784"/>
    </row>
    <row r="725" spans="1:50" ht="24.75" hidden="1" customHeight="1">
      <c r="A725" s="656"/>
      <c r="B725" s="657"/>
      <c r="C725" s="932"/>
      <c r="D725" s="933"/>
      <c r="E725" s="933"/>
      <c r="F725" s="934"/>
      <c r="G725" s="971"/>
      <c r="H725" s="972"/>
      <c r="I725" s="84" t="str">
        <f t="shared" si="6"/>
        <v/>
      </c>
      <c r="J725" s="973"/>
      <c r="K725" s="973"/>
      <c r="L725" s="84" t="str">
        <f t="shared" si="7"/>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785"/>
      <c r="AH725" s="786"/>
      <c r="AI725" s="786"/>
      <c r="AJ725" s="786"/>
      <c r="AK725" s="786"/>
      <c r="AL725" s="786"/>
      <c r="AM725" s="786"/>
      <c r="AN725" s="786"/>
      <c r="AO725" s="786"/>
      <c r="AP725" s="786"/>
      <c r="AQ725" s="786"/>
      <c r="AR725" s="786"/>
      <c r="AS725" s="786"/>
      <c r="AT725" s="786"/>
      <c r="AU725" s="786"/>
      <c r="AV725" s="786"/>
      <c r="AW725" s="786"/>
      <c r="AX725" s="787"/>
    </row>
    <row r="726" spans="1:50" ht="67.5" customHeight="1">
      <c r="A726" s="622" t="s">
        <v>48</v>
      </c>
      <c r="B726" s="623"/>
      <c r="C726" s="447" t="s">
        <v>53</v>
      </c>
      <c r="D726" s="582"/>
      <c r="E726" s="582"/>
      <c r="F726" s="583"/>
      <c r="G726" s="808" t="s">
        <v>619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4"/>
      <c r="B727" s="625"/>
      <c r="C727" s="697" t="s">
        <v>57</v>
      </c>
      <c r="D727" s="698"/>
      <c r="E727" s="698"/>
      <c r="F727" s="699"/>
      <c r="G727" s="806" t="s">
        <v>620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0.25" customHeight="1" thickBot="1">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92" customHeight="1" thickBot="1">
      <c r="A735" s="612" t="s">
        <v>624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00" t="s">
        <v>409</v>
      </c>
      <c r="B737" s="101"/>
      <c r="C737" s="101"/>
      <c r="D737" s="102"/>
      <c r="E737" s="103" t="s">
        <v>586</v>
      </c>
      <c r="F737" s="103"/>
      <c r="G737" s="103"/>
      <c r="H737" s="103"/>
      <c r="I737" s="103"/>
      <c r="J737" s="103"/>
      <c r="K737" s="103"/>
      <c r="L737" s="103"/>
      <c r="M737" s="103"/>
      <c r="N737" s="109" t="s">
        <v>404</v>
      </c>
      <c r="O737" s="109"/>
      <c r="P737" s="109"/>
      <c r="Q737" s="109"/>
      <c r="R737" s="103" t="s">
        <v>586</v>
      </c>
      <c r="S737" s="103"/>
      <c r="T737" s="103"/>
      <c r="U737" s="103"/>
      <c r="V737" s="103"/>
      <c r="W737" s="103"/>
      <c r="X737" s="103"/>
      <c r="Y737" s="103"/>
      <c r="Z737" s="103"/>
      <c r="AA737" s="109" t="s">
        <v>403</v>
      </c>
      <c r="AB737" s="109"/>
      <c r="AC737" s="109"/>
      <c r="AD737" s="109"/>
      <c r="AE737" s="103" t="s">
        <v>596</v>
      </c>
      <c r="AF737" s="103"/>
      <c r="AG737" s="103"/>
      <c r="AH737" s="103"/>
      <c r="AI737" s="103"/>
      <c r="AJ737" s="103"/>
      <c r="AK737" s="103"/>
      <c r="AL737" s="103"/>
      <c r="AM737" s="103"/>
      <c r="AN737" s="109" t="s">
        <v>402</v>
      </c>
      <c r="AO737" s="109"/>
      <c r="AP737" s="109"/>
      <c r="AQ737" s="109"/>
      <c r="AR737" s="110" t="s">
        <v>597</v>
      </c>
      <c r="AS737" s="111"/>
      <c r="AT737" s="111"/>
      <c r="AU737" s="111"/>
      <c r="AV737" s="111"/>
      <c r="AW737" s="111"/>
      <c r="AX737" s="112"/>
      <c r="AY737" s="88"/>
      <c r="AZ737" s="88"/>
    </row>
    <row r="738" spans="1:52" ht="24.75" customHeight="1">
      <c r="A738" s="100" t="s">
        <v>401</v>
      </c>
      <c r="B738" s="101"/>
      <c r="C738" s="101"/>
      <c r="D738" s="102"/>
      <c r="E738" s="103" t="s">
        <v>597</v>
      </c>
      <c r="F738" s="103"/>
      <c r="G738" s="103"/>
      <c r="H738" s="103"/>
      <c r="I738" s="103"/>
      <c r="J738" s="103"/>
      <c r="K738" s="103"/>
      <c r="L738" s="103"/>
      <c r="M738" s="103"/>
      <c r="N738" s="109" t="s">
        <v>400</v>
      </c>
      <c r="O738" s="109"/>
      <c r="P738" s="109"/>
      <c r="Q738" s="109"/>
      <c r="R738" s="103" t="s">
        <v>598</v>
      </c>
      <c r="S738" s="103"/>
      <c r="T738" s="103"/>
      <c r="U738" s="103"/>
      <c r="V738" s="103"/>
      <c r="W738" s="103"/>
      <c r="X738" s="103"/>
      <c r="Y738" s="103"/>
      <c r="Z738" s="103"/>
      <c r="AA738" s="109" t="s">
        <v>399</v>
      </c>
      <c r="AB738" s="109"/>
      <c r="AC738" s="109"/>
      <c r="AD738" s="109"/>
      <c r="AE738" s="103" t="s">
        <v>599</v>
      </c>
      <c r="AF738" s="103"/>
      <c r="AG738" s="103"/>
      <c r="AH738" s="103"/>
      <c r="AI738" s="103"/>
      <c r="AJ738" s="103"/>
      <c r="AK738" s="103"/>
      <c r="AL738" s="103"/>
      <c r="AM738" s="103"/>
      <c r="AN738" s="109" t="s">
        <v>398</v>
      </c>
      <c r="AO738" s="109"/>
      <c r="AP738" s="109"/>
      <c r="AQ738" s="109"/>
      <c r="AR738" s="110" t="s">
        <v>600</v>
      </c>
      <c r="AS738" s="111"/>
      <c r="AT738" s="111"/>
      <c r="AU738" s="111"/>
      <c r="AV738" s="111"/>
      <c r="AW738" s="111"/>
      <c r="AX738" s="112"/>
    </row>
    <row r="739" spans="1:52" ht="24.75" customHeight="1">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572</v>
      </c>
      <c r="F740" s="125"/>
      <c r="G740" s="125"/>
      <c r="H740" s="92" t="str">
        <f>IF(E740="", "", "(")</f>
        <v>(</v>
      </c>
      <c r="I740" s="125"/>
      <c r="J740" s="125"/>
      <c r="K740" s="92" t="str">
        <f>IF(OR(I740="　", I740=""), "", "-")</f>
        <v/>
      </c>
      <c r="L740" s="126">
        <v>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7.2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7.2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7.2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7.2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7.2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7.2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7.2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7.2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7.2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7.2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7.2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7.2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7.2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7.2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7.2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7.2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7.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7.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7.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7.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7.2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7.25" customHeight="1" thickBo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2" t="s">
        <v>392</v>
      </c>
      <c r="B780" s="763"/>
      <c r="C780" s="763"/>
      <c r="D780" s="763"/>
      <c r="E780" s="763"/>
      <c r="F780" s="764"/>
      <c r="G780" s="443" t="s">
        <v>602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5"/>
      <c r="C782" s="765"/>
      <c r="D782" s="765"/>
      <c r="E782" s="765"/>
      <c r="F782" s="766"/>
      <c r="G782" s="453" t="s">
        <v>603</v>
      </c>
      <c r="H782" s="454"/>
      <c r="I782" s="454"/>
      <c r="J782" s="454"/>
      <c r="K782" s="455"/>
      <c r="L782" s="456" t="s">
        <v>604</v>
      </c>
      <c r="M782" s="457"/>
      <c r="N782" s="457"/>
      <c r="O782" s="457"/>
      <c r="P782" s="457"/>
      <c r="Q782" s="457"/>
      <c r="R782" s="457"/>
      <c r="S782" s="457"/>
      <c r="T782" s="457"/>
      <c r="U782" s="457"/>
      <c r="V782" s="457"/>
      <c r="W782" s="457"/>
      <c r="X782" s="458"/>
      <c r="Y782" s="459">
        <v>380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380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5"/>
      <c r="C793" s="765"/>
      <c r="D793" s="765"/>
      <c r="E793" s="765"/>
      <c r="F793" s="76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5"/>
      <c r="C795" s="765"/>
      <c r="D795" s="765"/>
      <c r="E795" s="765"/>
      <c r="F795" s="76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5"/>
      <c r="C806" s="765"/>
      <c r="D806" s="765"/>
      <c r="E806" s="765"/>
      <c r="F806" s="76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5"/>
      <c r="C819" s="765"/>
      <c r="D819" s="765"/>
      <c r="E819" s="765"/>
      <c r="F819" s="76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1.5" customHeight="1">
      <c r="A838" s="408">
        <v>1</v>
      </c>
      <c r="B838" s="408">
        <v>1</v>
      </c>
      <c r="C838" s="428" t="s">
        <v>605</v>
      </c>
      <c r="D838" s="422"/>
      <c r="E838" s="422"/>
      <c r="F838" s="422"/>
      <c r="G838" s="422"/>
      <c r="H838" s="422"/>
      <c r="I838" s="422"/>
      <c r="J838" s="423">
        <v>106249</v>
      </c>
      <c r="K838" s="424"/>
      <c r="L838" s="424"/>
      <c r="M838" s="424"/>
      <c r="N838" s="424"/>
      <c r="O838" s="424"/>
      <c r="P838" s="429" t="s">
        <v>604</v>
      </c>
      <c r="Q838" s="321"/>
      <c r="R838" s="321"/>
      <c r="S838" s="321"/>
      <c r="T838" s="321"/>
      <c r="U838" s="321"/>
      <c r="V838" s="321"/>
      <c r="W838" s="321"/>
      <c r="X838" s="321"/>
      <c r="Y838" s="322">
        <v>380</v>
      </c>
      <c r="Z838" s="323"/>
      <c r="AA838" s="323"/>
      <c r="AB838" s="324"/>
      <c r="AC838" s="332" t="s">
        <v>379</v>
      </c>
      <c r="AD838" s="427"/>
      <c r="AE838" s="427"/>
      <c r="AF838" s="427"/>
      <c r="AG838" s="427"/>
      <c r="AH838" s="425">
        <v>1</v>
      </c>
      <c r="AI838" s="426"/>
      <c r="AJ838" s="426"/>
      <c r="AK838" s="426"/>
      <c r="AL838" s="329">
        <v>99.8</v>
      </c>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1" t="s">
        <v>334</v>
      </c>
      <c r="AQ1102" s="431"/>
      <c r="AR1102" s="431"/>
      <c r="AS1102" s="431"/>
      <c r="AT1102" s="431"/>
      <c r="AU1102" s="431"/>
      <c r="AV1102" s="431"/>
      <c r="AW1102" s="431"/>
      <c r="AX1102" s="431"/>
    </row>
    <row r="1103" spans="1:50" ht="30" hidden="1" customHeight="1">
      <c r="A1103" s="408">
        <v>1</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4"/>
      <c r="D1119" s="904"/>
      <c r="E1119" s="903"/>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4"/>
      <c r="D1120" s="904"/>
      <c r="E1120" s="265"/>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4"/>
      <c r="D1132" s="904"/>
      <c r="E1132" s="903"/>
      <c r="F1132" s="903"/>
      <c r="G1132" s="903"/>
      <c r="H1132" s="903"/>
      <c r="I1132" s="90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015">
      <formula>IF(RIGHT(TEXT(P14,"0.#"),1)=".",FALSE,TRUE)</formula>
    </cfRule>
    <cfRule type="expression" dxfId="2790" priority="14016">
      <formula>IF(RIGHT(TEXT(P14,"0.#"),1)=".",TRUE,FALSE)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83">
    <cfRule type="expression" dxfId="2787" priority="13887">
      <formula>IF(RIGHT(TEXT(Y783,"0.#"),1)=".",FALSE,TRUE)</formula>
    </cfRule>
    <cfRule type="expression" dxfId="2786" priority="13888">
      <formula>IF(RIGHT(TEXT(Y783,"0.#"),1)=".",TRUE,FALSE)</formula>
    </cfRule>
  </conditionalFormatting>
  <conditionalFormatting sqref="Y792">
    <cfRule type="expression" dxfId="2785" priority="13883">
      <formula>IF(RIGHT(TEXT(Y792,"0.#"),1)=".",FALSE,TRUE)</formula>
    </cfRule>
    <cfRule type="expression" dxfId="2784" priority="13884">
      <formula>IF(RIGHT(TEXT(Y792,"0.#"),1)=".",TRUE,FALSE)</formula>
    </cfRule>
  </conditionalFormatting>
  <conditionalFormatting sqref="Y823:Y830 Y821 Y810:Y817 Y808 Y797:Y804 Y795">
    <cfRule type="expression" dxfId="2783" priority="13665">
      <formula>IF(RIGHT(TEXT(Y795,"0.#"),1)=".",FALSE,TRUE)</formula>
    </cfRule>
    <cfRule type="expression" dxfId="2782" priority="13666">
      <formula>IF(RIGHT(TEXT(Y795,"0.#"),1)=".",TRUE,FALSE)</formula>
    </cfRule>
  </conditionalFormatting>
  <conditionalFormatting sqref="P16:AQ17 P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4:Y791 Y782">
    <cfRule type="expression" dxfId="2775" priority="13689">
      <formula>IF(RIGHT(TEXT(Y782,"0.#"),1)=".",FALSE,TRUE)</formula>
    </cfRule>
    <cfRule type="expression" dxfId="2774" priority="13690">
      <formula>IF(RIGHT(TEXT(Y782,"0.#"),1)=".",TRUE,FALSE)</formula>
    </cfRule>
  </conditionalFormatting>
  <conditionalFormatting sqref="AU783">
    <cfRule type="expression" dxfId="2773" priority="13687">
      <formula>IF(RIGHT(TEXT(AU783,"0.#"),1)=".",FALSE,TRUE)</formula>
    </cfRule>
    <cfRule type="expression" dxfId="2772" priority="13688">
      <formula>IF(RIGHT(TEXT(AU783,"0.#"),1)=".",TRUE,FALSE)</formula>
    </cfRule>
  </conditionalFormatting>
  <conditionalFormatting sqref="AU792">
    <cfRule type="expression" dxfId="2771" priority="13685">
      <formula>IF(RIGHT(TEXT(AU792,"0.#"),1)=".",FALSE,TRUE)</formula>
    </cfRule>
    <cfRule type="expression" dxfId="2770" priority="13686">
      <formula>IF(RIGHT(TEXT(AU792,"0.#"),1)=".",TRUE,FALSE)</formula>
    </cfRule>
  </conditionalFormatting>
  <conditionalFormatting sqref="AU784:AU791 AU782">
    <cfRule type="expression" dxfId="2769" priority="13683">
      <formula>IF(RIGHT(TEXT(AU782,"0.#"),1)=".",FALSE,TRUE)</formula>
    </cfRule>
    <cfRule type="expression" dxfId="2768" priority="13684">
      <formula>IF(RIGHT(TEXT(AU782,"0.#"),1)=".",TRUE,FALSE)</formula>
    </cfRule>
  </conditionalFormatting>
  <conditionalFormatting sqref="Y822 Y809 Y796">
    <cfRule type="expression" dxfId="2767" priority="13669">
      <formula>IF(RIGHT(TEXT(Y796,"0.#"),1)=".",FALSE,TRUE)</formula>
    </cfRule>
    <cfRule type="expression" dxfId="2766" priority="13670">
      <formula>IF(RIGHT(TEXT(Y796,"0.#"),1)=".",TRUE,FALSE)</formula>
    </cfRule>
  </conditionalFormatting>
  <conditionalFormatting sqref="Y831 Y818 Y805">
    <cfRule type="expression" dxfId="2765" priority="13667">
      <formula>IF(RIGHT(TEXT(Y805,"0.#"),1)=".",FALSE,TRUE)</formula>
    </cfRule>
    <cfRule type="expression" dxfId="2764" priority="13668">
      <formula>IF(RIGHT(TEXT(Y805,"0.#"),1)=".",TRUE,FALSE)</formula>
    </cfRule>
  </conditionalFormatting>
  <conditionalFormatting sqref="AU822 AU809 AU796">
    <cfRule type="expression" dxfId="2763" priority="13663">
      <formula>IF(RIGHT(TEXT(AU796,"0.#"),1)=".",FALSE,TRUE)</formula>
    </cfRule>
    <cfRule type="expression" dxfId="2762" priority="13664">
      <formula>IF(RIGHT(TEXT(AU796,"0.#"),1)=".",TRUE,FALSE)</formula>
    </cfRule>
  </conditionalFormatting>
  <conditionalFormatting sqref="AU831 AU818 AU805">
    <cfRule type="expression" dxfId="2761" priority="13661">
      <formula>IF(RIGHT(TEXT(AU805,"0.#"),1)=".",FALSE,TRUE)</formula>
    </cfRule>
    <cfRule type="expression" dxfId="2760" priority="13662">
      <formula>IF(RIGHT(TEXT(AU805,"0.#"),1)=".",TRUE,FALSE)</formula>
    </cfRule>
  </conditionalFormatting>
  <conditionalFormatting sqref="AU823:AU830 AU821 AU810:AU817 AU808 AU797:AU804 AU795">
    <cfRule type="expression" dxfId="2759" priority="13659">
      <formula>IF(RIGHT(TEXT(AU795,"0.#"),1)=".",FALSE,TRUE)</formula>
    </cfRule>
    <cfRule type="expression" dxfId="2758" priority="13660">
      <formula>IF(RIGHT(TEXT(AU795,"0.#"),1)=".",TRUE,FALSE)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E34 AI34 AM34">
    <cfRule type="expression" dxfId="2751" priority="13471">
      <formula>IF(RIGHT(TEXT(AE34,"0.#"),1)=".",FALSE,TRUE)</formula>
    </cfRule>
    <cfRule type="expression" dxfId="2750" priority="13472">
      <formula>IF(RIGHT(TEXT(AE34,"0.#"),1)=".",TRUE,FALSE)</formula>
    </cfRule>
  </conditionalFormatting>
  <conditionalFormatting sqref="AQ34">
    <cfRule type="expression" dxfId="2749" priority="13453">
      <formula>IF(RIGHT(TEXT(AQ34,"0.#"),1)=".",FALSE,TRUE)</formula>
    </cfRule>
    <cfRule type="expression" dxfId="2748" priority="13454">
      <formula>IF(RIGHT(TEXT(AQ34,"0.#"),1)=".",TRUE,FALSE)</formula>
    </cfRule>
  </conditionalFormatting>
  <conditionalFormatting sqref="AU34">
    <cfRule type="expression" dxfId="2747" priority="13451">
      <formula>IF(RIGHT(TEXT(AU34,"0.#"),1)=".",FALSE,TRUE)</formula>
    </cfRule>
    <cfRule type="expression" dxfId="2746" priority="13452">
      <formula>IF(RIGHT(TEXT(AU34,"0.#"),1)=".",TRUE,FALSE)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0:AO867">
    <cfRule type="expression" dxfId="2507" priority="6637">
      <formula>IF(AND(AL840&gt;=0, RIGHT(TEXT(AL840,"0.#"),1)&lt;&gt;"."),TRUE,FALSE)</formula>
    </cfRule>
    <cfRule type="expression" dxfId="2506" priority="6638">
      <formula>IF(AND(AL840&gt;=0, RIGHT(TEXT(AL840,"0.#"),1)="."),TRUE,FALSE)</formula>
    </cfRule>
    <cfRule type="expression" dxfId="2505" priority="6639">
      <formula>IF(AND(AL840&lt;0, RIGHT(TEXT(AL840,"0.#"),1)&lt;&gt;"."),TRUE,FALSE)</formula>
    </cfRule>
    <cfRule type="expression" dxfId="2504" priority="6640">
      <formula>IF(AND(AL840&lt;0, RIGHT(TEXT(AL840,"0.#"),1)="."),TRUE,FALSE)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0:Y867">
    <cfRule type="expression" dxfId="2433" priority="2965">
      <formula>IF(RIGHT(TEXT(Y840,"0.#"),1)=".",FALSE,TRUE)</formula>
    </cfRule>
    <cfRule type="expression" dxfId="2432" priority="2966">
      <formula>IF(RIGHT(TEXT(Y840,"0.#"),1)=".",TRUE,FALSE)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3:AO1132">
    <cfRule type="expression" dxfId="2403" priority="2871">
      <formula>IF(AND(AL1103&gt;=0, RIGHT(TEXT(AL1103,"0.#"),1)&lt;&gt;"."),TRUE,FALSE)</formula>
    </cfRule>
    <cfRule type="expression" dxfId="2402" priority="2872">
      <formula>IF(AND(AL1103&gt;=0, RIGHT(TEXT(AL1103,"0.#"),1)="."),TRUE,FALSE)</formula>
    </cfRule>
    <cfRule type="expression" dxfId="2401" priority="2873">
      <formula>IF(AND(AL1103&lt;0, RIGHT(TEXT(AL1103,"0.#"),1)&lt;&gt;"."),TRUE,FALSE)</formula>
    </cfRule>
    <cfRule type="expression" dxfId="2400" priority="2874">
      <formula>IF(AND(AL1103&lt;0, RIGHT(TEXT(AL1103,"0.#"),1)="."),TRUE,FALSE)</formula>
    </cfRule>
  </conditionalFormatting>
  <conditionalFormatting sqref="Y1103:Y1132">
    <cfRule type="expression" dxfId="2399" priority="2869">
      <formula>IF(RIGHT(TEXT(Y1103,"0.#"),1)=".",FALSE,TRUE)</formula>
    </cfRule>
    <cfRule type="expression" dxfId="2398" priority="2870">
      <formula>IF(RIGHT(TEXT(Y1103,"0.#"),1)=".",TRUE,FALSE)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9:AO839">
    <cfRule type="expression" dxfId="2389" priority="2823">
      <formula>IF(AND(AL839&gt;=0, RIGHT(TEXT(AL839,"0.#"),1)&lt;&gt;"."),TRUE,FALSE)</formula>
    </cfRule>
    <cfRule type="expression" dxfId="2388" priority="2824">
      <formula>IF(AND(AL839&gt;=0, RIGHT(TEXT(AL839,"0.#"),1)="."),TRUE,FALSE)</formula>
    </cfRule>
    <cfRule type="expression" dxfId="2387" priority="2825">
      <formula>IF(AND(AL839&lt;0, RIGHT(TEXT(AL839,"0.#"),1)&lt;&gt;"."),TRUE,FALSE)</formula>
    </cfRule>
    <cfRule type="expression" dxfId="2386" priority="2826">
      <formula>IF(AND(AL839&lt;0, RIGHT(TEXT(AL839,"0.#"),1)="."),TRUE,FALSE)</formula>
    </cfRule>
  </conditionalFormatting>
  <conditionalFormatting sqref="Y839">
    <cfRule type="expression" dxfId="2385" priority="2821">
      <formula>IF(RIGHT(TEXT(Y839,"0.#"),1)=".",FALSE,TRUE)</formula>
    </cfRule>
    <cfRule type="expression" dxfId="2384" priority="2822">
      <formula>IF(RIGHT(TEXT(Y839,"0.#"),1)=".",TRUE,FALSE)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3:Y900">
    <cfRule type="expression" dxfId="2067" priority="2081">
      <formula>IF(RIGHT(TEXT(Y873,"0.#"),1)=".",FALSE,TRUE)</formula>
    </cfRule>
    <cfRule type="expression" dxfId="2066" priority="2082">
      <formula>IF(RIGHT(TEXT(Y873,"0.#"),1)=".",TRUE,FALSE)</formula>
    </cfRule>
  </conditionalFormatting>
  <conditionalFormatting sqref="Y871:Y872">
    <cfRule type="expression" dxfId="2065" priority="2075">
      <formula>IF(RIGHT(TEXT(Y871,"0.#"),1)=".",FALSE,TRUE)</formula>
    </cfRule>
    <cfRule type="expression" dxfId="2064" priority="2076">
      <formula>IF(RIGHT(TEXT(Y871,"0.#"),1)=".",TRUE,FALSE)</formula>
    </cfRule>
  </conditionalFormatting>
  <conditionalFormatting sqref="Y906:Y933">
    <cfRule type="expression" dxfId="2063" priority="2069">
      <formula>IF(RIGHT(TEXT(Y906,"0.#"),1)=".",FALSE,TRUE)</formula>
    </cfRule>
    <cfRule type="expression" dxfId="2062" priority="2070">
      <formula>IF(RIGHT(TEXT(Y906,"0.#"),1)=".",TRUE,FALSE)</formula>
    </cfRule>
  </conditionalFormatting>
  <conditionalFormatting sqref="Y904:Y905">
    <cfRule type="expression" dxfId="2061" priority="2063">
      <formula>IF(RIGHT(TEXT(Y904,"0.#"),1)=".",FALSE,TRUE)</formula>
    </cfRule>
    <cfRule type="expression" dxfId="2060" priority="2064">
      <formula>IF(RIGHT(TEXT(Y904,"0.#"),1)=".",TRUE,FALSE)</formula>
    </cfRule>
  </conditionalFormatting>
  <conditionalFormatting sqref="Y939:Y966">
    <cfRule type="expression" dxfId="2059" priority="2057">
      <formula>IF(RIGHT(TEXT(Y939,"0.#"),1)=".",FALSE,TRUE)</formula>
    </cfRule>
    <cfRule type="expression" dxfId="2058" priority="2058">
      <formula>IF(RIGHT(TEXT(Y939,"0.#"),1)=".",TRUE,FALSE)</formula>
    </cfRule>
  </conditionalFormatting>
  <conditionalFormatting sqref="Y937:Y938">
    <cfRule type="expression" dxfId="2057" priority="2051">
      <formula>IF(RIGHT(TEXT(Y937,"0.#"),1)=".",FALSE,TRUE)</formula>
    </cfRule>
    <cfRule type="expression" dxfId="2056" priority="2052">
      <formula>IF(RIGHT(TEXT(Y937,"0.#"),1)=".",TRUE,FALSE)</formula>
    </cfRule>
  </conditionalFormatting>
  <conditionalFormatting sqref="Y972:Y999">
    <cfRule type="expression" dxfId="2055" priority="2045">
      <formula>IF(RIGHT(TEXT(Y972,"0.#"),1)=".",FALSE,TRUE)</formula>
    </cfRule>
    <cfRule type="expression" dxfId="2054" priority="2046">
      <formula>IF(RIGHT(TEXT(Y972,"0.#"),1)=".",TRUE,FALSE)</formula>
    </cfRule>
  </conditionalFormatting>
  <conditionalFormatting sqref="Y970:Y971">
    <cfRule type="expression" dxfId="2053" priority="2039">
      <formula>IF(RIGHT(TEXT(Y970,"0.#"),1)=".",FALSE,TRUE)</formula>
    </cfRule>
    <cfRule type="expression" dxfId="2052" priority="2040">
      <formula>IF(RIGHT(TEXT(Y970,"0.#"),1)=".",TRUE,FALSE)</formula>
    </cfRule>
  </conditionalFormatting>
  <conditionalFormatting sqref="Y1005:Y1032">
    <cfRule type="expression" dxfId="2051" priority="2033">
      <formula>IF(RIGHT(TEXT(Y1005,"0.#"),1)=".",FALSE,TRUE)</formula>
    </cfRule>
    <cfRule type="expression" dxfId="2050" priority="2034">
      <formula>IF(RIGHT(TEXT(Y1005,"0.#"),1)=".",TRUE,FALSE)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3:AO900">
    <cfRule type="expression" dxfId="1969" priority="2083">
      <formula>IF(AND(AL873&gt;=0, RIGHT(TEXT(AL873,"0.#"),1)&lt;&gt;"."),TRUE,FALSE)</formula>
    </cfRule>
    <cfRule type="expression" dxfId="1968" priority="2084">
      <formula>IF(AND(AL873&gt;=0, RIGHT(TEXT(AL873,"0.#"),1)="."),TRUE,FALSE)</formula>
    </cfRule>
    <cfRule type="expression" dxfId="1967" priority="2085">
      <formula>IF(AND(AL873&lt;0, RIGHT(TEXT(AL873,"0.#"),1)&lt;&gt;"."),TRUE,FALSE)</formula>
    </cfRule>
    <cfRule type="expression" dxfId="1966" priority="2086">
      <formula>IF(AND(AL873&lt;0, RIGHT(TEXT(AL873,"0.#"),1)="."),TRUE,FALSE)</formula>
    </cfRule>
  </conditionalFormatting>
  <conditionalFormatting sqref="AL871:AO872">
    <cfRule type="expression" dxfId="1965" priority="2077">
      <formula>IF(AND(AL871&gt;=0, RIGHT(TEXT(AL871,"0.#"),1)&lt;&gt;"."),TRUE,FALSE)</formula>
    </cfRule>
    <cfRule type="expression" dxfId="1964" priority="2078">
      <formula>IF(AND(AL871&gt;=0, RIGHT(TEXT(AL871,"0.#"),1)="."),TRUE,FALSE)</formula>
    </cfRule>
    <cfRule type="expression" dxfId="1963" priority="2079">
      <formula>IF(AND(AL871&lt;0, RIGHT(TEXT(AL871,"0.#"),1)&lt;&gt;"."),TRUE,FALSE)</formula>
    </cfRule>
    <cfRule type="expression" dxfId="1962" priority="2080">
      <formula>IF(AND(AL871&lt;0, RIGHT(TEXT(AL871,"0.#"),1)="."),TRUE,FALSE)</formula>
    </cfRule>
  </conditionalFormatting>
  <conditionalFormatting sqref="AL906:AO933">
    <cfRule type="expression" dxfId="1961" priority="2071">
      <formula>IF(AND(AL906&gt;=0, RIGHT(TEXT(AL906,"0.#"),1)&lt;&gt;"."),TRUE,FALSE)</formula>
    </cfRule>
    <cfRule type="expression" dxfId="1960" priority="2072">
      <formula>IF(AND(AL906&gt;=0, RIGHT(TEXT(AL906,"0.#"),1)="."),TRUE,FALSE)</formula>
    </cfRule>
    <cfRule type="expression" dxfId="1959" priority="2073">
      <formula>IF(AND(AL906&lt;0, RIGHT(TEXT(AL906,"0.#"),1)&lt;&gt;"."),TRUE,FALSE)</formula>
    </cfRule>
    <cfRule type="expression" dxfId="1958" priority="2074">
      <formula>IF(AND(AL906&lt;0, RIGHT(TEXT(AL906,"0.#"),1)="."),TRUE,FALSE)</formula>
    </cfRule>
  </conditionalFormatting>
  <conditionalFormatting sqref="AL904:AO905">
    <cfRule type="expression" dxfId="1957" priority="2065">
      <formula>IF(AND(AL904&gt;=0, RIGHT(TEXT(AL904,"0.#"),1)&lt;&gt;"."),TRUE,FALSE)</formula>
    </cfRule>
    <cfRule type="expression" dxfId="1956" priority="2066">
      <formula>IF(AND(AL904&gt;=0, RIGHT(TEXT(AL904,"0.#"),1)="."),TRUE,FALSE)</formula>
    </cfRule>
    <cfRule type="expression" dxfId="1955" priority="2067">
      <formula>IF(AND(AL904&lt;0, RIGHT(TEXT(AL904,"0.#"),1)&lt;&gt;"."),TRUE,FALSE)</formula>
    </cfRule>
    <cfRule type="expression" dxfId="1954" priority="2068">
      <formula>IF(AND(AL904&lt;0, RIGHT(TEXT(AL904,"0.#"),1)="."),TRUE,FALSE)</formula>
    </cfRule>
  </conditionalFormatting>
  <conditionalFormatting sqref="AL939:AO966">
    <cfRule type="expression" dxfId="1953" priority="2059">
      <formula>IF(AND(AL939&gt;=0, RIGHT(TEXT(AL939,"0.#"),1)&lt;&gt;"."),TRUE,FALSE)</formula>
    </cfRule>
    <cfRule type="expression" dxfId="1952" priority="2060">
      <formula>IF(AND(AL939&gt;=0, RIGHT(TEXT(AL939,"0.#"),1)="."),TRUE,FALSE)</formula>
    </cfRule>
    <cfRule type="expression" dxfId="1951" priority="2061">
      <formula>IF(AND(AL939&lt;0, RIGHT(TEXT(AL939,"0.#"),1)&lt;&gt;"."),TRUE,FALSE)</formula>
    </cfRule>
    <cfRule type="expression" dxfId="1950" priority="2062">
      <formula>IF(AND(AL939&lt;0, RIGHT(TEXT(AL939,"0.#"),1)="."),TRUE,FALSE)</formula>
    </cfRule>
  </conditionalFormatting>
  <conditionalFormatting sqref="AL937:AO938">
    <cfRule type="expression" dxfId="1949" priority="2053">
      <formula>IF(AND(AL937&gt;=0, RIGHT(TEXT(AL937,"0.#"),1)&lt;&gt;"."),TRUE,FALSE)</formula>
    </cfRule>
    <cfRule type="expression" dxfId="1948" priority="2054">
      <formula>IF(AND(AL937&gt;=0, RIGHT(TEXT(AL937,"0.#"),1)="."),TRUE,FALSE)</formula>
    </cfRule>
    <cfRule type="expression" dxfId="1947" priority="2055">
      <formula>IF(AND(AL937&lt;0, RIGHT(TEXT(AL937,"0.#"),1)&lt;&gt;"."),TRUE,FALSE)</formula>
    </cfRule>
    <cfRule type="expression" dxfId="1946" priority="2056">
      <formula>IF(AND(AL937&lt;0, RIGHT(TEXT(AL937,"0.#"),1)="."),TRUE,FALSE)</formula>
    </cfRule>
  </conditionalFormatting>
  <conditionalFormatting sqref="AL972:AO999">
    <cfRule type="expression" dxfId="1945" priority="2047">
      <formula>IF(AND(AL972&gt;=0, RIGHT(TEXT(AL972,"0.#"),1)&lt;&gt;"."),TRUE,FALSE)</formula>
    </cfRule>
    <cfRule type="expression" dxfId="1944" priority="2048">
      <formula>IF(AND(AL972&gt;=0, RIGHT(TEXT(AL972,"0.#"),1)="."),TRUE,FALSE)</formula>
    </cfRule>
    <cfRule type="expression" dxfId="1943" priority="2049">
      <formula>IF(AND(AL972&lt;0, RIGHT(TEXT(AL972,"0.#"),1)&lt;&gt;"."),TRUE,FALSE)</formula>
    </cfRule>
    <cfRule type="expression" dxfId="1942" priority="2050">
      <formula>IF(AND(AL972&lt;0, RIGHT(TEXT(AL972,"0.#"),1)="."),TRUE,FALSE)</formula>
    </cfRule>
  </conditionalFormatting>
  <conditionalFormatting sqref="AL970:AO971">
    <cfRule type="expression" dxfId="1941" priority="2041">
      <formula>IF(AND(AL970&gt;=0, RIGHT(TEXT(AL970,"0.#"),1)&lt;&gt;"."),TRUE,FALSE)</formula>
    </cfRule>
    <cfRule type="expression" dxfId="1940" priority="2042">
      <formula>IF(AND(AL970&gt;=0, RIGHT(TEXT(AL970,"0.#"),1)="."),TRUE,FALSE)</formula>
    </cfRule>
    <cfRule type="expression" dxfId="1939" priority="2043">
      <formula>IF(AND(AL970&lt;0, RIGHT(TEXT(AL970,"0.#"),1)&lt;&gt;"."),TRUE,FALSE)</formula>
    </cfRule>
    <cfRule type="expression" dxfId="1938" priority="2044">
      <formula>IF(AND(AL970&lt;0, RIGHT(TEXT(AL970,"0.#"),1)="."),TRUE,FALSE)</formula>
    </cfRule>
  </conditionalFormatting>
  <conditionalFormatting sqref="AL1005:AO1032">
    <cfRule type="expression" dxfId="1937" priority="2035">
      <formula>IF(AND(AL1005&gt;=0, RIGHT(TEXT(AL1005,"0.#"),1)&lt;&gt;"."),TRUE,FALSE)</formula>
    </cfRule>
    <cfRule type="expression" dxfId="1936" priority="2036">
      <formula>IF(AND(AL1005&gt;=0, RIGHT(TEXT(AL1005,"0.#"),1)="."),TRUE,FALSE)</formula>
    </cfRule>
    <cfRule type="expression" dxfId="1935" priority="2037">
      <formula>IF(AND(AL1005&lt;0, RIGHT(TEXT(AL1005,"0.#"),1)&lt;&gt;"."),TRUE,FALSE)</formula>
    </cfRule>
    <cfRule type="expression" dxfId="1934" priority="2038">
      <formula>IF(AND(AL1005&lt;0, RIGHT(TEXT(AL1005,"0.#"),1)="."),TRUE,FALSE)</formula>
    </cfRule>
  </conditionalFormatting>
  <conditionalFormatting sqref="AL1003:AO1004">
    <cfRule type="expression" dxfId="1933" priority="2029">
      <formula>IF(AND(AL1003&gt;=0, RIGHT(TEXT(AL1003,"0.#"),1)&lt;&gt;"."),TRUE,FALSE)</formula>
    </cfRule>
    <cfRule type="expression" dxfId="1932" priority="2030">
      <formula>IF(AND(AL1003&gt;=0, RIGHT(TEXT(AL1003,"0.#"),1)="."),TRUE,FALSE)</formula>
    </cfRule>
    <cfRule type="expression" dxfId="1931" priority="2031">
      <formula>IF(AND(AL1003&lt;0, RIGHT(TEXT(AL1003,"0.#"),1)&lt;&gt;"."),TRUE,FALSE)</formula>
    </cfRule>
    <cfRule type="expression" dxfId="1930" priority="2032">
      <formula>IF(AND(AL1003&lt;0, RIGHT(TEXT(AL1003,"0.#"),1)="."),TRUE,FALSE)</formula>
    </cfRule>
  </conditionalFormatting>
  <conditionalFormatting sqref="Y1003:Y1004">
    <cfRule type="expression" dxfId="1929" priority="2027">
      <formula>IF(RIGHT(TEXT(Y1003,"0.#"),1)=".",FALSE,TRUE)</formula>
    </cfRule>
    <cfRule type="expression" dxfId="1928" priority="2028">
      <formula>IF(RIGHT(TEXT(Y1003,"0.#"),1)=".",TRUE,FALSE)</formula>
    </cfRule>
  </conditionalFormatting>
  <conditionalFormatting sqref="AL1038:AO1065">
    <cfRule type="expression" dxfId="1927" priority="2023">
      <formula>IF(AND(AL1038&gt;=0, RIGHT(TEXT(AL1038,"0.#"),1)&lt;&gt;"."),TRUE,FALSE)</formula>
    </cfRule>
    <cfRule type="expression" dxfId="1926" priority="2024">
      <formula>IF(AND(AL1038&gt;=0, RIGHT(TEXT(AL1038,"0.#"),1)="."),TRUE,FALSE)</formula>
    </cfRule>
    <cfRule type="expression" dxfId="1925" priority="2025">
      <formula>IF(AND(AL1038&lt;0, RIGHT(TEXT(AL1038,"0.#"),1)&lt;&gt;"."),TRUE,FALSE)</formula>
    </cfRule>
    <cfRule type="expression" dxfId="1924" priority="2026">
      <formula>IF(AND(AL1038&lt;0, RIGHT(TEXT(AL1038,"0.#"),1)="."),TRUE,FALSE)</formula>
    </cfRule>
  </conditionalFormatting>
  <conditionalFormatting sqref="Y1038:Y1065">
    <cfRule type="expression" dxfId="1923" priority="2021">
      <formula>IF(RIGHT(TEXT(Y1038,"0.#"),1)=".",FALSE,TRUE)</formula>
    </cfRule>
    <cfRule type="expression" dxfId="1922" priority="2022">
      <formula>IF(RIGHT(TEXT(Y1038,"0.#"),1)=".",TRUE,FALSE)</formula>
    </cfRule>
  </conditionalFormatting>
  <conditionalFormatting sqref="AL1036:AO1037">
    <cfRule type="expression" dxfId="1921" priority="2017">
      <formula>IF(AND(AL1036&gt;=0, RIGHT(TEXT(AL1036,"0.#"),1)&lt;&gt;"."),TRUE,FALSE)</formula>
    </cfRule>
    <cfRule type="expression" dxfId="1920" priority="2018">
      <formula>IF(AND(AL1036&gt;=0, RIGHT(TEXT(AL1036,"0.#"),1)="."),TRUE,FALSE)</formula>
    </cfRule>
    <cfRule type="expression" dxfId="1919" priority="2019">
      <formula>IF(AND(AL1036&lt;0, RIGHT(TEXT(AL1036,"0.#"),1)&lt;&gt;"."),TRUE,FALSE)</formula>
    </cfRule>
    <cfRule type="expression" dxfId="1918" priority="2020">
      <formula>IF(AND(AL1036&lt;0, RIGHT(TEXT(AL1036,"0.#"),1)="."),TRUE,FALSE)</formula>
    </cfRule>
  </conditionalFormatting>
  <conditionalFormatting sqref="Y1036:Y1037">
    <cfRule type="expression" dxfId="1917" priority="2015">
      <formula>IF(RIGHT(TEXT(Y1036,"0.#"),1)=".",FALSE,TRUE)</formula>
    </cfRule>
    <cfRule type="expression" dxfId="1916" priority="2016">
      <formula>IF(RIGHT(TEXT(Y1036,"0.#"),1)=".",TRUE,FALSE)</formula>
    </cfRule>
  </conditionalFormatting>
  <conditionalFormatting sqref="AL1071:AO1098">
    <cfRule type="expression" dxfId="1915" priority="2011">
      <formula>IF(AND(AL1071&gt;=0, RIGHT(TEXT(AL1071,"0.#"),1)&lt;&gt;"."),TRUE,FALSE)</formula>
    </cfRule>
    <cfRule type="expression" dxfId="1914" priority="2012">
      <formula>IF(AND(AL1071&gt;=0, RIGHT(TEXT(AL1071,"0.#"),1)="."),TRUE,FALSE)</formula>
    </cfRule>
    <cfRule type="expression" dxfId="1913" priority="2013">
      <formula>IF(AND(AL1071&lt;0, RIGHT(TEXT(AL1071,"0.#"),1)&lt;&gt;"."),TRUE,FALSE)</formula>
    </cfRule>
    <cfRule type="expression" dxfId="1912" priority="2014">
      <formula>IF(AND(AL1071&lt;0, RIGHT(TEXT(AL1071,"0.#"),1)="."),TRUE,FALSE)</formula>
    </cfRule>
  </conditionalFormatting>
  <conditionalFormatting sqref="Y1071:Y1098">
    <cfRule type="expression" dxfId="1911" priority="2009">
      <formula>IF(RIGHT(TEXT(Y1071,"0.#"),1)=".",FALSE,TRUE)</formula>
    </cfRule>
    <cfRule type="expression" dxfId="1910" priority="2010">
      <formula>IF(RIGHT(TEXT(Y1071,"0.#"),1)=".",TRUE,FALSE)</formula>
    </cfRule>
  </conditionalFormatting>
  <conditionalFormatting sqref="AL1069:AO1070">
    <cfRule type="expression" dxfId="1909" priority="2005">
      <formula>IF(AND(AL1069&gt;=0, RIGHT(TEXT(AL1069,"0.#"),1)&lt;&gt;"."),TRUE,FALSE)</formula>
    </cfRule>
    <cfRule type="expression" dxfId="1908" priority="2006">
      <formula>IF(AND(AL1069&gt;=0, RIGHT(TEXT(AL1069,"0.#"),1)="."),TRUE,FALSE)</formula>
    </cfRule>
    <cfRule type="expression" dxfId="1907" priority="2007">
      <formula>IF(AND(AL1069&lt;0, RIGHT(TEXT(AL1069,"0.#"),1)&lt;&gt;"."),TRUE,FALSE)</formula>
    </cfRule>
    <cfRule type="expression" dxfId="1906" priority="2008">
      <formula>IF(AND(AL1069&lt;0, RIGHT(TEXT(AL1069,"0.#"),1)="."),TRUE,FALSE)</formula>
    </cfRule>
  </conditionalFormatting>
  <conditionalFormatting sqref="Y1069:Y1070">
    <cfRule type="expression" dxfId="1905" priority="2003">
      <formula>IF(RIGHT(TEXT(Y1069,"0.#"),1)=".",FALSE,TRUE)</formula>
    </cfRule>
    <cfRule type="expression" dxfId="1904" priority="2004">
      <formula>IF(RIGHT(TEXT(Y1069,"0.#"),1)=".",TRUE,FALSE)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E32:AE33 AI32:AI33 AM32:AM33">
    <cfRule type="expression" dxfId="709" priority="11">
      <formula>IF(RIGHT(TEXT(AE32,"0.#"),1)=".",FALSE,TRUE)</formula>
    </cfRule>
    <cfRule type="expression" dxfId="708" priority="12">
      <formula>IF(RIGHT(TEXT(AE32,"0.#"),1)=".",TRUE,FALSE)</formula>
    </cfRule>
  </conditionalFormatting>
  <conditionalFormatting sqref="AQ32:AQ33 AU32:AU33">
    <cfRule type="expression" dxfId="707" priority="7">
      <formula>IF(RIGHT(TEXT(AQ32,"0.#"),1)=".",FALSE,TRUE)</formula>
    </cfRule>
    <cfRule type="expression" dxfId="706" priority="8">
      <formula>IF(RIGHT(TEXT(AQ32,"0.#"),1)=".",TRUE,FALSE)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5" max="49" man="1"/>
  </rowBreaks>
  <colBreaks count="1" manualBreakCount="1">
    <brk id="6" max="1097"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805" t="s">
        <v>146</v>
      </c>
      <c r="H2" s="790"/>
      <c r="I2" s="790"/>
      <c r="J2" s="790"/>
      <c r="K2" s="790"/>
      <c r="L2" s="790"/>
      <c r="M2" s="790"/>
      <c r="N2" s="790"/>
      <c r="O2" s="791"/>
      <c r="P2" s="789" t="s">
        <v>59</v>
      </c>
      <c r="Q2" s="790"/>
      <c r="R2" s="790"/>
      <c r="S2" s="790"/>
      <c r="T2" s="790"/>
      <c r="U2" s="790"/>
      <c r="V2" s="790"/>
      <c r="W2" s="790"/>
      <c r="X2" s="791"/>
      <c r="Y2" s="1015"/>
      <c r="Z2" s="416"/>
      <c r="AA2" s="417"/>
      <c r="AB2" s="1019" t="s">
        <v>11</v>
      </c>
      <c r="AC2" s="1020"/>
      <c r="AD2" s="102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4"/>
      <c r="B3" s="515"/>
      <c r="C3" s="515"/>
      <c r="D3" s="515"/>
      <c r="E3" s="515"/>
      <c r="F3" s="516"/>
      <c r="G3" s="568"/>
      <c r="H3" s="383"/>
      <c r="I3" s="383"/>
      <c r="J3" s="383"/>
      <c r="K3" s="383"/>
      <c r="L3" s="383"/>
      <c r="M3" s="383"/>
      <c r="N3" s="383"/>
      <c r="O3" s="569"/>
      <c r="P3" s="581"/>
      <c r="Q3" s="383"/>
      <c r="R3" s="383"/>
      <c r="S3" s="383"/>
      <c r="T3" s="383"/>
      <c r="U3" s="383"/>
      <c r="V3" s="383"/>
      <c r="W3" s="383"/>
      <c r="X3" s="569"/>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1"/>
      <c r="H4" s="1025"/>
      <c r="I4" s="1025"/>
      <c r="J4" s="1025"/>
      <c r="K4" s="1025"/>
      <c r="L4" s="1025"/>
      <c r="M4" s="1025"/>
      <c r="N4" s="1025"/>
      <c r="O4" s="1026"/>
      <c r="P4" s="165"/>
      <c r="Q4" s="1033"/>
      <c r="R4" s="1033"/>
      <c r="S4" s="1033"/>
      <c r="T4" s="1033"/>
      <c r="U4" s="1033"/>
      <c r="V4" s="1033"/>
      <c r="W4" s="1033"/>
      <c r="X4" s="1034"/>
      <c r="Y4" s="1011" t="s">
        <v>12</v>
      </c>
      <c r="Z4" s="1012"/>
      <c r="AA4" s="1013"/>
      <c r="AB4" s="552"/>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1027"/>
      <c r="H5" s="1028"/>
      <c r="I5" s="1028"/>
      <c r="J5" s="1028"/>
      <c r="K5" s="1028"/>
      <c r="L5" s="1028"/>
      <c r="M5" s="1028"/>
      <c r="N5" s="1028"/>
      <c r="O5" s="1029"/>
      <c r="P5" s="1035"/>
      <c r="Q5" s="1035"/>
      <c r="R5" s="1035"/>
      <c r="S5" s="1035"/>
      <c r="T5" s="1035"/>
      <c r="U5" s="1035"/>
      <c r="V5" s="1035"/>
      <c r="W5" s="1035"/>
      <c r="X5" s="1036"/>
      <c r="Y5" s="307" t="s">
        <v>54</v>
      </c>
      <c r="Z5" s="1008"/>
      <c r="AA5" s="1009"/>
      <c r="AB5" s="681"/>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1030"/>
      <c r="H6" s="1031"/>
      <c r="I6" s="1031"/>
      <c r="J6" s="1031"/>
      <c r="K6" s="1031"/>
      <c r="L6" s="1031"/>
      <c r="M6" s="1031"/>
      <c r="N6" s="1031"/>
      <c r="O6" s="1032"/>
      <c r="P6" s="1037"/>
      <c r="Q6" s="1037"/>
      <c r="R6" s="1037"/>
      <c r="S6" s="1037"/>
      <c r="T6" s="1037"/>
      <c r="U6" s="1037"/>
      <c r="V6" s="1037"/>
      <c r="W6" s="1037"/>
      <c r="X6" s="1038"/>
      <c r="Y6" s="1039" t="s">
        <v>13</v>
      </c>
      <c r="Z6" s="1008"/>
      <c r="AA6" s="1009"/>
      <c r="AB6" s="463"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14" t="s">
        <v>353</v>
      </c>
      <c r="B9" s="515"/>
      <c r="C9" s="515"/>
      <c r="D9" s="515"/>
      <c r="E9" s="515"/>
      <c r="F9" s="516"/>
      <c r="G9" s="805" t="s">
        <v>146</v>
      </c>
      <c r="H9" s="790"/>
      <c r="I9" s="790"/>
      <c r="J9" s="790"/>
      <c r="K9" s="790"/>
      <c r="L9" s="790"/>
      <c r="M9" s="790"/>
      <c r="N9" s="790"/>
      <c r="O9" s="791"/>
      <c r="P9" s="789" t="s">
        <v>59</v>
      </c>
      <c r="Q9" s="790"/>
      <c r="R9" s="790"/>
      <c r="S9" s="790"/>
      <c r="T9" s="790"/>
      <c r="U9" s="790"/>
      <c r="V9" s="790"/>
      <c r="W9" s="790"/>
      <c r="X9" s="791"/>
      <c r="Y9" s="1015"/>
      <c r="Z9" s="416"/>
      <c r="AA9" s="417"/>
      <c r="AB9" s="1019" t="s">
        <v>11</v>
      </c>
      <c r="AC9" s="1020"/>
      <c r="AD9" s="102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68"/>
      <c r="H10" s="383"/>
      <c r="I10" s="383"/>
      <c r="J10" s="383"/>
      <c r="K10" s="383"/>
      <c r="L10" s="383"/>
      <c r="M10" s="383"/>
      <c r="N10" s="383"/>
      <c r="O10" s="569"/>
      <c r="P10" s="581"/>
      <c r="Q10" s="383"/>
      <c r="R10" s="383"/>
      <c r="S10" s="383"/>
      <c r="T10" s="383"/>
      <c r="U10" s="383"/>
      <c r="V10" s="383"/>
      <c r="W10" s="383"/>
      <c r="X10" s="569"/>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1"/>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2"/>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681"/>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3"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14" t="s">
        <v>353</v>
      </c>
      <c r="B16" s="515"/>
      <c r="C16" s="515"/>
      <c r="D16" s="515"/>
      <c r="E16" s="515"/>
      <c r="F16" s="516"/>
      <c r="G16" s="805" t="s">
        <v>146</v>
      </c>
      <c r="H16" s="790"/>
      <c r="I16" s="790"/>
      <c r="J16" s="790"/>
      <c r="K16" s="790"/>
      <c r="L16" s="790"/>
      <c r="M16" s="790"/>
      <c r="N16" s="790"/>
      <c r="O16" s="791"/>
      <c r="P16" s="789" t="s">
        <v>59</v>
      </c>
      <c r="Q16" s="790"/>
      <c r="R16" s="790"/>
      <c r="S16" s="790"/>
      <c r="T16" s="790"/>
      <c r="U16" s="790"/>
      <c r="V16" s="790"/>
      <c r="W16" s="790"/>
      <c r="X16" s="791"/>
      <c r="Y16" s="1015"/>
      <c r="Z16" s="416"/>
      <c r="AA16" s="417"/>
      <c r="AB16" s="1019" t="s">
        <v>11</v>
      </c>
      <c r="AC16" s="1020"/>
      <c r="AD16" s="102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68"/>
      <c r="H17" s="383"/>
      <c r="I17" s="383"/>
      <c r="J17" s="383"/>
      <c r="K17" s="383"/>
      <c r="L17" s="383"/>
      <c r="M17" s="383"/>
      <c r="N17" s="383"/>
      <c r="O17" s="569"/>
      <c r="P17" s="581"/>
      <c r="Q17" s="383"/>
      <c r="R17" s="383"/>
      <c r="S17" s="383"/>
      <c r="T17" s="383"/>
      <c r="U17" s="383"/>
      <c r="V17" s="383"/>
      <c r="W17" s="383"/>
      <c r="X17" s="569"/>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1"/>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2"/>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681"/>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3"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14" t="s">
        <v>353</v>
      </c>
      <c r="B23" s="515"/>
      <c r="C23" s="515"/>
      <c r="D23" s="515"/>
      <c r="E23" s="515"/>
      <c r="F23" s="516"/>
      <c r="G23" s="805" t="s">
        <v>146</v>
      </c>
      <c r="H23" s="790"/>
      <c r="I23" s="790"/>
      <c r="J23" s="790"/>
      <c r="K23" s="790"/>
      <c r="L23" s="790"/>
      <c r="M23" s="790"/>
      <c r="N23" s="790"/>
      <c r="O23" s="791"/>
      <c r="P23" s="789" t="s">
        <v>59</v>
      </c>
      <c r="Q23" s="790"/>
      <c r="R23" s="790"/>
      <c r="S23" s="790"/>
      <c r="T23" s="790"/>
      <c r="U23" s="790"/>
      <c r="V23" s="790"/>
      <c r="W23" s="790"/>
      <c r="X23" s="791"/>
      <c r="Y23" s="1015"/>
      <c r="Z23" s="416"/>
      <c r="AA23" s="417"/>
      <c r="AB23" s="1019" t="s">
        <v>11</v>
      </c>
      <c r="AC23" s="1020"/>
      <c r="AD23" s="102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68"/>
      <c r="H24" s="383"/>
      <c r="I24" s="383"/>
      <c r="J24" s="383"/>
      <c r="K24" s="383"/>
      <c r="L24" s="383"/>
      <c r="M24" s="383"/>
      <c r="N24" s="383"/>
      <c r="O24" s="569"/>
      <c r="P24" s="581"/>
      <c r="Q24" s="383"/>
      <c r="R24" s="383"/>
      <c r="S24" s="383"/>
      <c r="T24" s="383"/>
      <c r="U24" s="383"/>
      <c r="V24" s="383"/>
      <c r="W24" s="383"/>
      <c r="X24" s="569"/>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1"/>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2"/>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681"/>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3"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14" t="s">
        <v>353</v>
      </c>
      <c r="B30" s="515"/>
      <c r="C30" s="515"/>
      <c r="D30" s="515"/>
      <c r="E30" s="515"/>
      <c r="F30" s="516"/>
      <c r="G30" s="805" t="s">
        <v>146</v>
      </c>
      <c r="H30" s="790"/>
      <c r="I30" s="790"/>
      <c r="J30" s="790"/>
      <c r="K30" s="790"/>
      <c r="L30" s="790"/>
      <c r="M30" s="790"/>
      <c r="N30" s="790"/>
      <c r="O30" s="791"/>
      <c r="P30" s="789" t="s">
        <v>59</v>
      </c>
      <c r="Q30" s="790"/>
      <c r="R30" s="790"/>
      <c r="S30" s="790"/>
      <c r="T30" s="790"/>
      <c r="U30" s="790"/>
      <c r="V30" s="790"/>
      <c r="W30" s="790"/>
      <c r="X30" s="791"/>
      <c r="Y30" s="1015"/>
      <c r="Z30" s="416"/>
      <c r="AA30" s="417"/>
      <c r="AB30" s="1019" t="s">
        <v>11</v>
      </c>
      <c r="AC30" s="1020"/>
      <c r="AD30" s="102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1"/>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2"/>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681"/>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3"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14" t="s">
        <v>353</v>
      </c>
      <c r="B37" s="515"/>
      <c r="C37" s="515"/>
      <c r="D37" s="515"/>
      <c r="E37" s="515"/>
      <c r="F37" s="516"/>
      <c r="G37" s="805" t="s">
        <v>146</v>
      </c>
      <c r="H37" s="790"/>
      <c r="I37" s="790"/>
      <c r="J37" s="790"/>
      <c r="K37" s="790"/>
      <c r="L37" s="790"/>
      <c r="M37" s="790"/>
      <c r="N37" s="790"/>
      <c r="O37" s="791"/>
      <c r="P37" s="789" t="s">
        <v>59</v>
      </c>
      <c r="Q37" s="790"/>
      <c r="R37" s="790"/>
      <c r="S37" s="790"/>
      <c r="T37" s="790"/>
      <c r="U37" s="790"/>
      <c r="V37" s="790"/>
      <c r="W37" s="790"/>
      <c r="X37" s="791"/>
      <c r="Y37" s="1015"/>
      <c r="Z37" s="416"/>
      <c r="AA37" s="417"/>
      <c r="AB37" s="1019" t="s">
        <v>11</v>
      </c>
      <c r="AC37" s="1020"/>
      <c r="AD37" s="102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1"/>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2"/>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681"/>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3"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14" t="s">
        <v>353</v>
      </c>
      <c r="B44" s="515"/>
      <c r="C44" s="515"/>
      <c r="D44" s="515"/>
      <c r="E44" s="515"/>
      <c r="F44" s="516"/>
      <c r="G44" s="805" t="s">
        <v>146</v>
      </c>
      <c r="H44" s="790"/>
      <c r="I44" s="790"/>
      <c r="J44" s="790"/>
      <c r="K44" s="790"/>
      <c r="L44" s="790"/>
      <c r="M44" s="790"/>
      <c r="N44" s="790"/>
      <c r="O44" s="791"/>
      <c r="P44" s="789" t="s">
        <v>59</v>
      </c>
      <c r="Q44" s="790"/>
      <c r="R44" s="790"/>
      <c r="S44" s="790"/>
      <c r="T44" s="790"/>
      <c r="U44" s="790"/>
      <c r="V44" s="790"/>
      <c r="W44" s="790"/>
      <c r="X44" s="791"/>
      <c r="Y44" s="1015"/>
      <c r="Z44" s="416"/>
      <c r="AA44" s="417"/>
      <c r="AB44" s="1019" t="s">
        <v>11</v>
      </c>
      <c r="AC44" s="1020"/>
      <c r="AD44" s="102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1"/>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2"/>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681"/>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3"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14" t="s">
        <v>353</v>
      </c>
      <c r="B51" s="515"/>
      <c r="C51" s="515"/>
      <c r="D51" s="515"/>
      <c r="E51" s="515"/>
      <c r="F51" s="516"/>
      <c r="G51" s="805" t="s">
        <v>146</v>
      </c>
      <c r="H51" s="790"/>
      <c r="I51" s="790"/>
      <c r="J51" s="790"/>
      <c r="K51" s="790"/>
      <c r="L51" s="790"/>
      <c r="M51" s="790"/>
      <c r="N51" s="790"/>
      <c r="O51" s="791"/>
      <c r="P51" s="789" t="s">
        <v>59</v>
      </c>
      <c r="Q51" s="790"/>
      <c r="R51" s="790"/>
      <c r="S51" s="790"/>
      <c r="T51" s="790"/>
      <c r="U51" s="790"/>
      <c r="V51" s="790"/>
      <c r="W51" s="790"/>
      <c r="X51" s="791"/>
      <c r="Y51" s="1015"/>
      <c r="Z51" s="416"/>
      <c r="AA51" s="417"/>
      <c r="AB51" s="372" t="s">
        <v>11</v>
      </c>
      <c r="AC51" s="1020"/>
      <c r="AD51" s="102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1"/>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2"/>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681"/>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3"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14" t="s">
        <v>353</v>
      </c>
      <c r="B58" s="515"/>
      <c r="C58" s="515"/>
      <c r="D58" s="515"/>
      <c r="E58" s="515"/>
      <c r="F58" s="516"/>
      <c r="G58" s="805" t="s">
        <v>146</v>
      </c>
      <c r="H58" s="790"/>
      <c r="I58" s="790"/>
      <c r="J58" s="790"/>
      <c r="K58" s="790"/>
      <c r="L58" s="790"/>
      <c r="M58" s="790"/>
      <c r="N58" s="790"/>
      <c r="O58" s="791"/>
      <c r="P58" s="789" t="s">
        <v>59</v>
      </c>
      <c r="Q58" s="790"/>
      <c r="R58" s="790"/>
      <c r="S58" s="790"/>
      <c r="T58" s="790"/>
      <c r="U58" s="790"/>
      <c r="V58" s="790"/>
      <c r="W58" s="790"/>
      <c r="X58" s="791"/>
      <c r="Y58" s="1015"/>
      <c r="Z58" s="416"/>
      <c r="AA58" s="417"/>
      <c r="AB58" s="1019" t="s">
        <v>11</v>
      </c>
      <c r="AC58" s="1020"/>
      <c r="AD58" s="102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1"/>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2"/>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681"/>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3"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14" t="s">
        <v>353</v>
      </c>
      <c r="B65" s="515"/>
      <c r="C65" s="515"/>
      <c r="D65" s="515"/>
      <c r="E65" s="515"/>
      <c r="F65" s="516"/>
      <c r="G65" s="805" t="s">
        <v>146</v>
      </c>
      <c r="H65" s="790"/>
      <c r="I65" s="790"/>
      <c r="J65" s="790"/>
      <c r="K65" s="790"/>
      <c r="L65" s="790"/>
      <c r="M65" s="790"/>
      <c r="N65" s="790"/>
      <c r="O65" s="791"/>
      <c r="P65" s="789" t="s">
        <v>59</v>
      </c>
      <c r="Q65" s="790"/>
      <c r="R65" s="790"/>
      <c r="S65" s="790"/>
      <c r="T65" s="790"/>
      <c r="U65" s="790"/>
      <c r="V65" s="790"/>
      <c r="W65" s="790"/>
      <c r="X65" s="791"/>
      <c r="Y65" s="1015"/>
      <c r="Z65" s="416"/>
      <c r="AA65" s="417"/>
      <c r="AB65" s="1019" t="s">
        <v>11</v>
      </c>
      <c r="AC65" s="1020"/>
      <c r="AD65" s="102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68"/>
      <c r="H66" s="383"/>
      <c r="I66" s="383"/>
      <c r="J66" s="383"/>
      <c r="K66" s="383"/>
      <c r="L66" s="383"/>
      <c r="M66" s="383"/>
      <c r="N66" s="383"/>
      <c r="O66" s="569"/>
      <c r="P66" s="581"/>
      <c r="Q66" s="383"/>
      <c r="R66" s="383"/>
      <c r="S66" s="383"/>
      <c r="T66" s="383"/>
      <c r="U66" s="383"/>
      <c r="V66" s="383"/>
      <c r="W66" s="383"/>
      <c r="X66" s="569"/>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1"/>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2"/>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681"/>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7"/>
      <c r="B81" s="1048"/>
      <c r="C81" s="1048"/>
      <c r="D81" s="1048"/>
      <c r="E81" s="1048"/>
      <c r="F81" s="104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7"/>
      <c r="B94" s="1048"/>
      <c r="C94" s="1048"/>
      <c r="D94" s="1048"/>
      <c r="E94" s="1048"/>
      <c r="F94" s="104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7"/>
      <c r="B121" s="1048"/>
      <c r="C121" s="1048"/>
      <c r="D121" s="1048"/>
      <c r="E121" s="1048"/>
      <c r="F121" s="104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7"/>
      <c r="B134" s="1048"/>
      <c r="C134" s="1048"/>
      <c r="D134" s="1048"/>
      <c r="E134" s="1048"/>
      <c r="F134" s="104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7"/>
      <c r="B147" s="1048"/>
      <c r="C147" s="1048"/>
      <c r="D147" s="1048"/>
      <c r="E147" s="1048"/>
      <c r="F147" s="104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7"/>
      <c r="B174" s="1048"/>
      <c r="C174" s="1048"/>
      <c r="D174" s="1048"/>
      <c r="E174" s="1048"/>
      <c r="F174" s="104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7"/>
      <c r="B187" s="1048"/>
      <c r="C187" s="1048"/>
      <c r="D187" s="1048"/>
      <c r="E187" s="1048"/>
      <c r="F187" s="104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7"/>
      <c r="B200" s="1048"/>
      <c r="C200" s="1048"/>
      <c r="D200" s="1048"/>
      <c r="E200" s="1048"/>
      <c r="F200" s="104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7"/>
      <c r="B227" s="1048"/>
      <c r="C227" s="1048"/>
      <c r="D227" s="1048"/>
      <c r="E227" s="1048"/>
      <c r="F227" s="104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7"/>
      <c r="B240" s="1048"/>
      <c r="C240" s="1048"/>
      <c r="D240" s="1048"/>
      <c r="E240" s="1048"/>
      <c r="F240" s="104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7"/>
      <c r="B253" s="1048"/>
      <c r="C253" s="1048"/>
      <c r="D253" s="1048"/>
      <c r="E253" s="1048"/>
      <c r="F253" s="104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12" sqref="AP12:AX1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2020-05-29T03:07:44Z</cp:lastPrinted>
  <dcterms:created xsi:type="dcterms:W3CDTF">2012-03-13T00:50:25Z</dcterms:created>
  <dcterms:modified xsi:type="dcterms:W3CDTF">2020-09-15T02:49:07Z</dcterms:modified>
</cp:coreProperties>
</file>