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<sst xmlns="http://schemas.openxmlformats.org/spreadsheetml/2006/main" count="2899" uniqueCount="645">
  <si>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</si>
  <si>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</si>
  <si>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</si>
  <si>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</si>
  <si>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</si>
  <si>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</si>
  <si>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</si>
  <si>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</si>
  <si>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</si>
  <si>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</si>
  <si>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</si>
  <si>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</si>
  <si>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</si>
  <si>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</si>
  <si>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</si>
  <si>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</si>
  <si>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</si>
  <si>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</si>
  <si>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</si>
  <si>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</si>
  <si>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</si>
  <si>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</si>
  <si>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</si>
  <si>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</si>
  <si>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</si>
  <si>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</si>
  <si>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</si>
  <si>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</si>
  <si>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</si>
  <si>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</si>
  <si>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</si>
  <si>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</si>
  <si>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</si>
  <si>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</si>
  <si>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</si>
  <si>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</si>
  <si>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</si>
  <si>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</si>
  <si>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</si>
  <si>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</si>
  <si>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</si>
  <si>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</si>
  <si>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</si>
  <si>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</si>
  <si>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</si>
  <si>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</si>
  <si>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</si>
  <si>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</si>
  <si>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</si>
  <si>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</si>
  <si>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</si>
  <si>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</si>
  <si>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</si>
  <si>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</si>
  <si>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</si>
  <si>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</si>
  <si>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</si>
  <si>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</si>
  <si>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</si>
  <si>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</si>
  <si>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</si>
  <si>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</si>
  <si>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</si>
  <si>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</si>
  <si>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</si>
  <si>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</si>
  <si>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</si>
  <si>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</si>
  <si>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</si>
  <si>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</si>
  <si>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</si>
  <si>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</si>
  <si>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</si>
  <si>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</si>
  <si>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</si>
  <si>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</si>
  <si>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</si>
  <si>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</si>
  <si>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</si>
  <si>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</si>
  <si>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</si>
  <si>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</si>
  <si>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</si>
  <si>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</si>
  <si>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</si>
  <si>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</si>
  <si>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</si>
  <si>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</si>
  <si>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</si>
  <si>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</si>
  <si>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</si>
  <si>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</si>
  <si>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</si>
  <si>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</si>
  <si>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</si>
  <si>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</si>
  <si>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</si>
  <si>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</si>
  <si>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</si>
  <si>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</si>
  <si>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</si>
  <si>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</si>
  <si>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</si>
  <si>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</si>
  <si>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</si>
  <si>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</si>
  <si>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</si>
  <si>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</si>
  <si>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</si>
  <si>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</si>
  <si>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</si>
  <si>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</si>
  <si>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</si>
  <si>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</si>
  <si>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</si>
  <si>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</si>
  <si>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</si>
  <si>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</si>
  <si>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</si>
  <si>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</si>
  <si>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</si>
  <si>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</si>
  <si>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</si>
  <si>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</si>
  <si>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</si>
  <si>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</si>
  <si>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</si>
  <si>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</si>
  <si>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</si>
  <si>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</si>
  <si>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</si>
  <si>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</si>
  <si>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</si>
  <si>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</si>
  <si>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</si>
  <si>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</si>
  <si>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</si>
  <si>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</si>
  <si>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</si>
  <si>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</si>
  <si>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</si>
  <si>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</si>
  <si>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</si>
  <si>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</si>
  <si>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</si>
  <si>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</si>
  <si>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</si>
  <si>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</si>
  <si>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</si>
  <si>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</si>
  <si>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</si>
  <si>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</si>
  <si>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</si>
  <si>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</si>
  <si>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</si>
  <si>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</si>
  <si>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</si>
  <si>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</si>
  <si>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</si>
  <si>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</si>
  <si>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</si>
  <si>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</si>
  <si>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</si>
  <si>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</si>
  <si>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</si>
  <si>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</si>
  <si>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</si>
  <si>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</si>
  <si>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</si>
  <si>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</si>
  <si>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</si>
  <si>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</si>
  <si>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</si>
  <si>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</si>
  <si>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</si>
  <si>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</si>
  <si>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</si>
  <si>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</si>
  <si>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</si>
  <si>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</si>
  <si>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</si>
  <si>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</si>
  <si>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</si>
  <si>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</si>
  <si>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</si>
  <si>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</si>
  <si>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</si>
  <si>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</si>
  <si>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</si>
  <si>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</si>
  <si>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</si>
  <si>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</si>
  <si>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</si>
  <si>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</si>
  <si>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</si>
  <si>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</si>
  <si>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</si>
  <si>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</si>
  <si>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</si>
  <si>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</si>
  <si>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</si>
  <si>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</si>
  <si>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</si>
  <si>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</si>
  <si>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</si>
  <si>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</si>
  <si>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</si>
  <si>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</si>
  <si>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</si>
  <si>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</si>
  <si>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</si>
  <si>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</si>
  <si>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</si>
  <si>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</si>
  <si>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</si>
  <si>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</si>
  <si>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</si>
  <si>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</si>
  <si>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</si>
  <si>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</si>
  <si>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</si>
  <si>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</si>
  <si>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</si>
  <si>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</si>
  <si>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</si>
  <si>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</si>
  <si>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</si>
  <si>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</si>
  <si>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</si>
  <si>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</si>
  <si>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</si>
  <si>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</si>
  <si>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</si>
  <si>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</si>
  <si>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</si>
  <si>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</si>
  <si>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</si>
  <si>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</si>
  <si>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</si>
  <si>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</si>
  <si>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</si>
  <si>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</si>
  <si>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</si>
  <si>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</si>
  <si>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</si>
  <si>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</si>
  <si>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</si>
  <si>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</si>
  <si>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</si>
  <si>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</si>
  <si>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</si>
  <si>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</si>
  <si>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</si>
  <si>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</si>
  <si>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</si>
  <si>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</si>
  <si>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</si>
  <si>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</si>
  <si>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</si>
  <si>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</si>
  <si>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</si>
  <si>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</si>
  <si>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</si>
  <si>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</si>
  <si>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</si>
  <si>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</si>
  <si>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</si>
  <si>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</si>
  <si>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</si>
  <si>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</si>
  <si>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</si>
  <si>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</si>
  <si>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</si>
  <si>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</si>
  <si>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</si>
  <si>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</si>
  <si>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</si>
  <si>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</si>
  <si>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</si>
  <si>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</si>
  <si>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</si>
  <si>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</si>
  <si>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</si>
  <si>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</si>
  <si>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</si>
  <si>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</si>
  <si>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</si>
  <si>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</si>
  <si>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</si>
  <si>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</si>
  <si>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</si>
  <si>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</si>
  <si>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</si>
  <si>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</si>
  <si>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</si>
  <si>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</si>
  <si>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</si>
  <si>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</si>
  <si>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</si>
  <si>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</si>
  <si>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</si>
  <si>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</si>
  <si>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</si>
  <si>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</si>
  <si>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</si>
  <si>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</si>
  <si>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</si>
  <si>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</si>
  <si>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</si>
  <si>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</si>
  <si>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</si>
  <si>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</si>
  <si>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</si>
  <si>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</si>
  <si>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</si>
  <si>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</si>
  <si>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</si>
  <si>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</si>
  <si>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</si>
  <si>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</si>
  <si>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</si>
  <si>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</si>
  <si>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</si>
  <si>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</si>
  <si>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</si>
  <si>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</si>
  <si>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</si>
  <si>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</si>
  <si>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</si>
  <si>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</si>
  <si>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</si>
  <si>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</si>
  <si>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</si>
  <si>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</si>
  <si>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</si>
  <si>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</si>
  <si>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</si>
  <si>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</si>
  <si>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</si>
  <si>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</si>
  <si>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</si>
  <si>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</si>
  <si>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</si>
  <si>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</si>
  <si>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</si>
  <si>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</si>
  <si>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</si>
  <si>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</si>
  <si>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</si>
  <si>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</si>
  <si>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</si>
  <si>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</si>
  <si>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</si>
  <si>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</si>
  <si>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</si>
  <si>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</si>
  <si>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</si>
  <si>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</si>
  <si>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</si>
  <si>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</si>
  <si>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</si>
  <si>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</si>
  <si>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</si>
  <si>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</si>
  <si>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</si>
  <si>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</si>
  <si>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</si>
  <si>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</si>
  <si>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</si>
  <si>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</si>
  <si>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</si>
  <si>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</si>
  <si>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</si>
  <si>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</si>
  <si>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</si>
  <si>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</si>
  <si>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</si>
  <si>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</si>
  <si>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</si>
  <si>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</si>
  <si>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</si>
  <si>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</si>
  <si>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</si>
  <si>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</si>
  <si>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</si>
  <si>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</si>
  <si>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</si>
  <si>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</si>
  <si>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</si>
  <si>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</si>
  <si>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</si>
  <si>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</si>
  <si>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</si>
  <si>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</si>
  <si>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</si>
  <si>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</si>
  <si>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</si>
  <si>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</si>
  <si>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</si>
  <si>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</si>
  <si>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</si>
  <si>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</si>
  <si>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</si>
  <si>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</si>
  <si>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</si>
  <si>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</si>
  <si>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</si>
  <si>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</si>
  <si>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</si>
  <si>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</si>
  <si>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</si>
  <si>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</si>
  <si>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</si>
  <si>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</si>
  <si>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</si>
  <si>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</si>
  <si>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</si>
  <si>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</si>
  <si>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</si>
  <si>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</si>
  <si>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</si>
  <si>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</si>
  <si>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</si>
  <si>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</si>
  <si>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</si>
  <si>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</si>
  <si>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</si>
  <si>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</si>
  <si>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</si>
  <si>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</si>
  <si>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</si>
  <si>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</si>
  <si>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</si>
  <si>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</si>
  <si>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</si>
  <si>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</si>
  <si>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</si>
  <si>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</si>
  <si>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</si>
  <si>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</si>
  <si>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</si>
  <si>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</si>
  <si>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</si>
  <si>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</si>
  <si>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</si>
  <si>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</si>
  <si>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</si>
  <si>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</si>
  <si>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</si>
  <si>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</si>
  <si>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</si>
  <si>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</si>
  <si>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</si>
  <si>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</si>
  <si>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</si>
  <si>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</si>
  <si>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</si>
  <si>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</si>
  <si>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</si>
  <si>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</si>
  <si>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</si>
  <si>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</si>
  <si>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</si>
  <si>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</si>
  <si>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</si>
  <si>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</si>
  <si>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</si>
  <si>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</si>
  <si>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</si>
  <si>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</si>
  <si>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</si>
  <si>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</si>
  <si>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</si>
  <si>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</si>
  <si>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</si>
  <si>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</si>
  <si>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</si>
  <si>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</si>
  <si>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</si>
  <si>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</si>
  <si>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</si>
  <si>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</si>
  <si>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</si>
  <si>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</si>
  <si>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</si>
  <si>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</si>
  <si>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</si>
  <si>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</si>
  <si>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</si>
  <si>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</si>
  <si>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</si>
  <si>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</si>
  <si>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</si>
  <si>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</si>
  <si>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</si>
  <si>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</si>
  <si>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</si>
  <si>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</si>
  <si>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</si>
  <si>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</si>
  <si>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</si>
  <si>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</si>
  <si>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</si>
  <si>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</si>
  <si>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</si>
  <si>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</si>
  <si>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</si>
  <si>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</si>
  <si>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</si>
  <si>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</si>
  <si>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</si>
  <si>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</si>
  <si>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</si>
  <si>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</si>
  <si>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</si>
  <si>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</si>
  <si>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</si>
  <si>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</si>
  <si>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</si>
  <si>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</si>
  <si>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</si>
  <si>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</si>
  <si>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</si>
  <si>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</si>
  <si>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</si>
  <si>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</si>
  <si>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</si>
  <si>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</si>
  <si>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</si>
  <si>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</si>
  <si>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</si>
  <si>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</si>
  <si>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</si>
  <si>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</si>
  <si>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</si>
  <si>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</si>
  <si>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</si>
  <si>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</si>
  <si>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</si>
  <si>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</si>
  <si>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</si>
  <si>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</si>
  <si>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</si>
  <si>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</si>
  <si>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</si>
  <si>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</si>
  <si>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</si>
  <si>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</si>
  <si>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</si>
  <si>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</si>
  <si>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</si>
  <si>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</si>
  <si>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</si>
  <si>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</si>
  <si>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</si>
  <si>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</si>
  <si>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</si>
  <si>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</si>
  <si>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</si>
  <si>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</si>
  <si>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</si>
  <si>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</si>
  <si>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</si>
  <si>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</si>
  <si>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</si>
  <si>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</si>
  <si>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</si>
  <si>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</si>
  <si>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</si>
  <si>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</si>
  <si>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phoneticPr fontId="5"/>
  </si>
  <si>
    <t>-</t>
    <phoneticPr fontId="5"/>
  </si>
  <si>
    <t>水俣条約拠出金</t>
    <rPh sb="0" eb="2">
      <t>ミナマタ</t>
    </rPh>
    <rPh sb="2" eb="4">
      <t>ジョウヤク</t>
    </rPh>
    <rPh sb="4" eb="7">
      <t>キョシュツキン</t>
    </rPh>
    <phoneticPr fontId="5"/>
  </si>
  <si>
    <t>外務省</t>
  </si>
  <si>
    <t>水俣条約拠出金（義務的拠出金）</t>
    <rPh sb="0" eb="2">
      <t>ミナマタ</t>
    </rPh>
    <rPh sb="2" eb="4">
      <t>ジョウヤク</t>
    </rPh>
    <rPh sb="4" eb="7">
      <t>キョシュツキン</t>
    </rPh>
    <rPh sb="8" eb="11">
      <t>ギムテキ</t>
    </rPh>
    <rPh sb="11" eb="14">
      <t>キョシュツキン</t>
    </rPh>
    <phoneticPr fontId="5"/>
  </si>
  <si>
    <t>国際協力局</t>
    <rPh sb="0" eb="2">
      <t>コクサイ</t>
    </rPh>
    <rPh sb="2" eb="4">
      <t>キョウリョク</t>
    </rPh>
    <rPh sb="4" eb="5">
      <t>キョク</t>
    </rPh>
    <phoneticPr fontId="5"/>
  </si>
  <si>
    <t>地球環境課</t>
    <rPh sb="0" eb="2">
      <t>チキュウ</t>
    </rPh>
    <phoneticPr fontId="5"/>
  </si>
  <si>
    <t>佐藤　正</t>
    <rPh sb="0" eb="2">
      <t>サトウ</t>
    </rPh>
    <rPh sb="3" eb="4">
      <t>タダシ</t>
    </rPh>
    <phoneticPr fontId="5"/>
  </si>
  <si>
    <t>○</t>
  </si>
  <si>
    <t>水銀に関する水俣条約</t>
    <rPh sb="0" eb="2">
      <t>スイギン</t>
    </rPh>
    <rPh sb="3" eb="4">
      <t>カン</t>
    </rPh>
    <rPh sb="6" eb="8">
      <t>ミナマタ</t>
    </rPh>
    <rPh sb="8" eb="10">
      <t>ジョウヤク</t>
    </rPh>
    <phoneticPr fontId="5"/>
  </si>
  <si>
    <t>　本件事業は，条約事務局の活動を支援するための基金に拠出する義務的拠出金である。拠出金は，全締約国が国連分担率に基づいて算出された拠出率に応じた額の拠出を求められる。条約事務局には，同基金を活用し，締約国会議の準備・開催，条約に基づく報告書の作成，他の関係国際機関との協力等の活動を通じて，水銀の採掘，使用，貿易，廃棄，環境への排出に係る，包括的な国際的枠組みを整備することが期待されている。</t>
    <phoneticPr fontId="5"/>
  </si>
  <si>
    <t>締約国会議において我が国が参画して達成された合意形成の増加</t>
    <phoneticPr fontId="5"/>
  </si>
  <si>
    <t>締約国会議における決議数</t>
    <phoneticPr fontId="5"/>
  </si>
  <si>
    <t>決議数</t>
    <rPh sb="0" eb="2">
      <t>ケツギ</t>
    </rPh>
    <rPh sb="2" eb="3">
      <t>スウ</t>
    </rPh>
    <phoneticPr fontId="5"/>
  </si>
  <si>
    <t>作業数</t>
    <rPh sb="0" eb="2">
      <t>サギョウ</t>
    </rPh>
    <rPh sb="2" eb="3">
      <t>スウ</t>
    </rPh>
    <phoneticPr fontId="5"/>
  </si>
  <si>
    <t>-</t>
  </si>
  <si>
    <t>-</t>
    <phoneticPr fontId="5"/>
  </si>
  <si>
    <t>-</t>
    <phoneticPr fontId="5"/>
  </si>
  <si>
    <t>-</t>
    <phoneticPr fontId="5"/>
  </si>
  <si>
    <t xml:space="preserve"> 事務局に一定割合の邦人職員（専門職以上）を確保する。</t>
    <phoneticPr fontId="5"/>
  </si>
  <si>
    <t>人</t>
    <rPh sb="0" eb="1">
      <t>ニン</t>
    </rPh>
    <phoneticPr fontId="5"/>
  </si>
  <si>
    <t>-</t>
    <phoneticPr fontId="5"/>
  </si>
  <si>
    <t>-</t>
    <phoneticPr fontId="5"/>
  </si>
  <si>
    <t>事務局から聴取</t>
    <phoneticPr fontId="5"/>
  </si>
  <si>
    <t>日本再興戦略に掲げた国連関係機関の邦人職員数の目標は（3.1%)であるが，事務局の専門職以上の職員は7名と少ないため，目標設定は困難。</t>
    <rPh sb="0" eb="2">
      <t>ニホン</t>
    </rPh>
    <rPh sb="41" eb="43">
      <t>センモン</t>
    </rPh>
    <rPh sb="43" eb="44">
      <t>ショク</t>
    </rPh>
    <rPh sb="44" eb="46">
      <t>イジョウ</t>
    </rPh>
    <rPh sb="47" eb="49">
      <t>ショクイン</t>
    </rPh>
    <rPh sb="53" eb="54">
      <t>スク</t>
    </rPh>
    <phoneticPr fontId="5"/>
  </si>
  <si>
    <t>締約国会議の決議に向けた提案（文書数）</t>
    <phoneticPr fontId="5"/>
  </si>
  <si>
    <t>-</t>
    <phoneticPr fontId="5"/>
  </si>
  <si>
    <t>拠出金／提案（文書）数
（事務局の実施する活動は何らかの報告書や文書等により，公表あるいは採択されることから，同公表あるいは採択される文書＝作業の一つ当たりにつき要する我が国拠出を算出する）　</t>
    <phoneticPr fontId="5"/>
  </si>
  <si>
    <t>　　拠出金（百万円）/提案数</t>
    <phoneticPr fontId="5"/>
  </si>
  <si>
    <t>百万円</t>
    <rPh sb="0" eb="2">
      <t>ヒャクマン</t>
    </rPh>
    <rPh sb="2" eb="3">
      <t>エン</t>
    </rPh>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</si>
  <si>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</si>
  <si>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</si>
  <si>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</si>
  <si>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</si>
  <si>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水銀・水銀含有物に関する技術ガイダンスに係る決議等が合意されることにより，水銀が人の健康及び環境に及ぼすリスクを低減するための包括的な規制が整備される。</t>
    <phoneticPr fontId="5"/>
  </si>
  <si>
    <t>-</t>
    <phoneticPr fontId="5"/>
  </si>
  <si>
    <t>-</t>
    <phoneticPr fontId="5"/>
  </si>
  <si>
    <t>-</t>
    <phoneticPr fontId="5"/>
  </si>
  <si>
    <t>経済産業省</t>
  </si>
  <si>
    <t>水銀に関する水俣条約事務局経費分担金</t>
    <phoneticPr fontId="5"/>
  </si>
  <si>
    <t>環境省</t>
  </si>
  <si>
    <t>国際分担金等経費</t>
    <phoneticPr fontId="5"/>
  </si>
  <si>
    <t>新27-42</t>
    <phoneticPr fontId="5"/>
  </si>
  <si>
    <t>322</t>
    <phoneticPr fontId="5"/>
  </si>
  <si>
    <t>拠出金</t>
    <rPh sb="0" eb="3">
      <t>キョシュツキン</t>
    </rPh>
    <phoneticPr fontId="5"/>
  </si>
  <si>
    <t>条約の実施・運用に係る業務の実施</t>
    <phoneticPr fontId="5"/>
  </si>
  <si>
    <t>水俣条約事務局</t>
    <phoneticPr fontId="5"/>
  </si>
  <si>
    <t>18/52</t>
    <phoneticPr fontId="5"/>
  </si>
  <si>
    <t>水銀による悪影響からの人の健康及び環境の保護は国民の生活に密接に関係している。</t>
    <rPh sb="0" eb="2">
      <t>スイギン</t>
    </rPh>
    <phoneticPr fontId="5"/>
  </si>
  <si>
    <t>条約は国が締結するため，地方自治体，民間に委ねることは出来ない。</t>
    <phoneticPr fontId="5"/>
  </si>
  <si>
    <t>水銀の悪影響からの人の健康及び環境の保護を含む地球環境問題は，我が国外交の優先課題。</t>
    <rPh sb="0" eb="2">
      <t>スイギン</t>
    </rPh>
    <phoneticPr fontId="5"/>
  </si>
  <si>
    <t>-</t>
    <phoneticPr fontId="5"/>
  </si>
  <si>
    <t>‐</t>
  </si>
  <si>
    <t>外務省設置法第4条第3号</t>
    <rPh sb="0" eb="3">
      <t>ガイムショウ</t>
    </rPh>
    <rPh sb="3" eb="5">
      <t>セッチ</t>
    </rPh>
    <rPh sb="5" eb="6">
      <t>ホウ</t>
    </rPh>
    <rPh sb="6" eb="7">
      <t>ダイ</t>
    </rPh>
    <rPh sb="8" eb="9">
      <t>ジョウ</t>
    </rPh>
    <rPh sb="9" eb="10">
      <t>ダイ</t>
    </rPh>
    <rPh sb="11" eb="12">
      <t>ゴウ</t>
    </rPh>
    <phoneticPr fontId="5"/>
  </si>
  <si>
    <t>-</t>
    <phoneticPr fontId="5"/>
  </si>
  <si>
    <t>-</t>
    <phoneticPr fontId="5"/>
  </si>
  <si>
    <t>締約国会議における協議等を通じて，締約国拠出金を原資とする予算が効果的，効率的に使用されるよう求めていく。</t>
    <rPh sb="0" eb="3">
      <t>テイヤクコク</t>
    </rPh>
    <rPh sb="3" eb="5">
      <t>カイギ</t>
    </rPh>
    <rPh sb="9" eb="11">
      <t>キョウギ</t>
    </rPh>
    <rPh sb="11" eb="12">
      <t>トウ</t>
    </rPh>
    <rPh sb="13" eb="14">
      <t>ツウ</t>
    </rPh>
    <rPh sb="17" eb="20">
      <t>テイヤクコク</t>
    </rPh>
    <rPh sb="20" eb="23">
      <t>キョシュツキン</t>
    </rPh>
    <rPh sb="24" eb="26">
      <t>ゲンシ</t>
    </rPh>
    <rPh sb="29" eb="31">
      <t>ヨサン</t>
    </rPh>
    <rPh sb="32" eb="35">
      <t>コウカテキ</t>
    </rPh>
    <rPh sb="36" eb="39">
      <t>コウリツテキ</t>
    </rPh>
    <rPh sb="40" eb="42">
      <t>シヨウ</t>
    </rPh>
    <rPh sb="47" eb="48">
      <t>モト</t>
    </rPh>
    <phoneticPr fontId="5"/>
  </si>
  <si>
    <t>水俣条約第1回締約国会議・会議文書（※「作業数」は情報文書（INF）を除く会議文書の数）</t>
    <rPh sb="20" eb="22">
      <t>サギョウ</t>
    </rPh>
    <rPh sb="22" eb="23">
      <t>スウ</t>
    </rPh>
    <rPh sb="25" eb="27">
      <t>ジョウホウ</t>
    </rPh>
    <rPh sb="27" eb="29">
      <t>ブンショ</t>
    </rPh>
    <rPh sb="35" eb="36">
      <t>ノゾ</t>
    </rPh>
    <rPh sb="37" eb="39">
      <t>カイギ</t>
    </rPh>
    <rPh sb="39" eb="41">
      <t>ブンショ</t>
    </rPh>
    <rPh sb="42" eb="43">
      <t>カズ</t>
    </rPh>
    <phoneticPr fontId="5"/>
  </si>
  <si>
    <t>提案数</t>
    <rPh sb="0" eb="2">
      <t>テイアン</t>
    </rPh>
    <rPh sb="2" eb="3">
      <t>スウ</t>
    </rPh>
    <phoneticPr fontId="5"/>
  </si>
  <si>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</si>
  <si>
    <t>　本件事業により，水銀に関する水俣条約の目的である，水銀が人の健康及び環境に及ぼすリスクを低減するための包括的な規制の整備を推進することが可能と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phoneticPr fontId="5"/>
  </si>
  <si>
    <t>本件事業に対する我が国拠出金を，外務省，経済産業省，及び環境省で１／３ずつ共同負担する。
環境省は，条約を担保する国内法（水銀による環境の汚染の防止に関する法律等）を所管すること，経済産業省は水銀を使用する国内業界を所管すること，外務省は水銀の規制を含む地球環境問題に係る国際約束を所管することからそれぞれ拠出しており，各省との役割分担は適切である。</t>
    <phoneticPr fontId="5"/>
  </si>
  <si>
    <t>平成30年度より拠出を開始したばかりであり，今後精査していく。</t>
    <rPh sb="0" eb="2">
      <t>ヘイセイ</t>
    </rPh>
    <rPh sb="4" eb="6">
      <t>ネンド</t>
    </rPh>
    <rPh sb="8" eb="10">
      <t>キョシュツ</t>
    </rPh>
    <rPh sb="11" eb="13">
      <t>カイシ</t>
    </rPh>
    <rPh sb="22" eb="24">
      <t>コンゴ</t>
    </rPh>
    <rPh sb="24" eb="26">
      <t>セイサ</t>
    </rPh>
    <phoneticPr fontId="5"/>
  </si>
  <si>
    <t>-</t>
    <phoneticPr fontId="5"/>
  </si>
  <si>
    <t>-</t>
    <phoneticPr fontId="5"/>
  </si>
  <si>
    <t>無</t>
  </si>
  <si>
    <t>成果実績は成果目標に見合っている。</t>
    <phoneticPr fontId="5"/>
  </si>
  <si>
    <t>0325</t>
    <phoneticPr fontId="5"/>
  </si>
  <si>
    <t>水俣条約は発効して日が浅く，締約国が徐々に増加している状況である。平成31年度予算が対前年比減額となったのは，締約国が増加したことによる我が国の負担分が減少したため。</t>
    <rPh sb="0" eb="2">
      <t>ミナマタ</t>
    </rPh>
    <rPh sb="2" eb="4">
      <t>ジョウヤク</t>
    </rPh>
    <rPh sb="5" eb="7">
      <t>ハッコウ</t>
    </rPh>
    <rPh sb="9" eb="10">
      <t>ヒ</t>
    </rPh>
    <rPh sb="11" eb="12">
      <t>アサ</t>
    </rPh>
    <rPh sb="14" eb="17">
      <t>テイヤクコク</t>
    </rPh>
    <rPh sb="18" eb="20">
      <t>ジョジョ</t>
    </rPh>
    <rPh sb="21" eb="23">
      <t>ゾウカ</t>
    </rPh>
    <rPh sb="27" eb="29">
      <t>ジョウキョウ</t>
    </rPh>
    <rPh sb="33" eb="35">
      <t>ヘイセイ</t>
    </rPh>
    <rPh sb="37" eb="39">
      <t>ネンド</t>
    </rPh>
    <rPh sb="39" eb="41">
      <t>ヨサン</t>
    </rPh>
    <rPh sb="42" eb="43">
      <t>タイ</t>
    </rPh>
    <rPh sb="43" eb="46">
      <t>ゼンネンヒ</t>
    </rPh>
    <rPh sb="46" eb="48">
      <t>ゲンガク</t>
    </rPh>
    <rPh sb="55" eb="57">
      <t>テイヤク</t>
    </rPh>
    <rPh sb="57" eb="58">
      <t>コク</t>
    </rPh>
    <rPh sb="59" eb="61">
      <t>ゾウカ</t>
    </rPh>
    <rPh sb="68" eb="69">
      <t>ワ</t>
    </rPh>
    <rPh sb="70" eb="71">
      <t>クニ</t>
    </rPh>
    <rPh sb="72" eb="75">
      <t>フタンブン</t>
    </rPh>
    <rPh sb="76" eb="78">
      <t>ゲンショウ</t>
    </rPh>
    <phoneticPr fontId="5"/>
  </si>
  <si>
    <t>　</t>
    <phoneticPr fontId="5"/>
  </si>
  <si>
    <t>水俣条約は発効して日が浅く，締約国が徐々に増加している状況であり，締約国増加により，平成30年度執行は当初の見込みより減額となった。</t>
    <rPh sb="0" eb="2">
      <t>ミナマタ</t>
    </rPh>
    <rPh sb="33" eb="36">
      <t>テイヤクコク</t>
    </rPh>
    <rPh sb="36" eb="38">
      <t>ゾウカ</t>
    </rPh>
    <rPh sb="42" eb="44">
      <t>ヘイセイ</t>
    </rPh>
    <rPh sb="46" eb="48">
      <t>ネンド</t>
    </rPh>
    <rPh sb="48" eb="50">
      <t>シッコウ</t>
    </rPh>
    <rPh sb="51" eb="53">
      <t>トウショ</t>
    </rPh>
    <rPh sb="54" eb="56">
      <t>ミコ</t>
    </rPh>
    <rPh sb="59" eb="61">
      <t>ゲンガク</t>
    </rPh>
    <phoneticPr fontId="5"/>
  </si>
  <si>
    <t>条約事務局が立ち上がったばかりであり，事務局職員の採用等，事務局体制を整える最中であるため，事務局が完全に立ち上がった場合を想定した活動見込みを基準では評価困難。</t>
    <rPh sb="46" eb="49">
      <t>ジムキョク</t>
    </rPh>
    <rPh sb="50" eb="52">
      <t>カンゼン</t>
    </rPh>
    <rPh sb="53" eb="54">
      <t>タ</t>
    </rPh>
    <rPh sb="55" eb="56">
      <t>ア</t>
    </rPh>
    <rPh sb="59" eb="61">
      <t>バアイ</t>
    </rPh>
    <rPh sb="62" eb="64">
      <t>ソウテイ</t>
    </rPh>
    <rPh sb="66" eb="68">
      <t>カツドウ</t>
    </rPh>
    <rPh sb="68" eb="70">
      <t>ミコ</t>
    </rPh>
    <rPh sb="72" eb="74">
      <t>キジュン</t>
    </rPh>
    <rPh sb="76" eb="78">
      <t>ヒョウカ</t>
    </rPh>
    <rPh sb="78" eb="80">
      <t>コンナン</t>
    </rPh>
    <phoneticPr fontId="5"/>
  </si>
  <si>
    <t>拠出金が効果的に活用されるよう，引き続き適正な執行管理に努める。</t>
    <phoneticPr fontId="5"/>
  </si>
  <si>
    <t>外部有識者の点検対象外である。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</si>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</sst>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131496</xdr:colOff>
      <xdr:row>744</xdr:row>
      <xdr:rowOff>38614</xdr:rowOff>
    </xdr:from>
    <xdr:to>
      <xdr:col>23</xdr:col>
      <xdr:colOff>156491</xdr:colOff>
      <xdr:row>745</xdr:row>
      <xdr:rowOff>236000</xdr:rowOff>
    </xdr:to>
    <xdr:sp macro="" textlink="">
      <xdr:nvSpPr>
        <xdr:cNvPr id="3" name="正方形/長方形 2"/>
        <xdr:cNvSpPr/>
      </xdr:nvSpPr>
      <xdr:spPr>
        <a:xfrm>
          <a:off x="2808793" y="45230878"/>
          <a:ext cx="2084455" cy="544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160494</xdr:colOff>
      <xdr:row>745</xdr:row>
      <xdr:rowOff>135146</xdr:rowOff>
    </xdr:from>
    <xdr:to>
      <xdr:col>24</xdr:col>
      <xdr:colOff>114608</xdr:colOff>
      <xdr:row>747</xdr:row>
      <xdr:rowOff>186454</xdr:rowOff>
    </xdr:to>
    <xdr:sp macro="" textlink="">
      <xdr:nvSpPr>
        <xdr:cNvPr id="4" name="大かっこ 3"/>
        <xdr:cNvSpPr/>
      </xdr:nvSpPr>
      <xdr:spPr>
        <a:xfrm>
          <a:off x="2631845" y="45674943"/>
          <a:ext cx="2425466" cy="7463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22</xdr:col>
      <xdr:colOff>25909</xdr:colOff>
      <xdr:row>748</xdr:row>
      <xdr:rowOff>133390</xdr:rowOff>
    </xdr:from>
    <xdr:ext cx="1580030" cy="459100"/>
    <xdr:sp macro="" textlink="">
      <xdr:nvSpPr>
        <xdr:cNvPr id="5" name="テキスト ボックス 4"/>
        <xdr:cNvSpPr txBox="1"/>
      </xdr:nvSpPr>
      <xdr:spPr>
        <a:xfrm>
          <a:off x="4556720" y="46715789"/>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②事業報告書及び予算案の提出</a:t>
          </a:r>
        </a:p>
      </xdr:txBody>
    </xdr:sp>
    <xdr:clientData/>
  </xdr:oneCellAnchor>
  <xdr:oneCellAnchor>
    <xdr:from>
      <xdr:col>12</xdr:col>
      <xdr:colOff>93445</xdr:colOff>
      <xdr:row>748</xdr:row>
      <xdr:rowOff>223036</xdr:rowOff>
    </xdr:from>
    <xdr:ext cx="607859" cy="275717"/>
    <xdr:sp macro="" textlink="">
      <xdr:nvSpPr>
        <xdr:cNvPr id="6" name="テキスト ボックス 5"/>
        <xdr:cNvSpPr txBox="1"/>
      </xdr:nvSpPr>
      <xdr:spPr>
        <a:xfrm>
          <a:off x="2564796" y="468054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144382</xdr:colOff>
      <xdr:row>751</xdr:row>
      <xdr:rowOff>46154</xdr:rowOff>
    </xdr:from>
    <xdr:to>
      <xdr:col>23</xdr:col>
      <xdr:colOff>197952</xdr:colOff>
      <xdr:row>752</xdr:row>
      <xdr:rowOff>240491</xdr:rowOff>
    </xdr:to>
    <xdr:sp macro="" textlink="">
      <xdr:nvSpPr>
        <xdr:cNvPr id="7" name="正方形/長方形 6"/>
        <xdr:cNvSpPr/>
      </xdr:nvSpPr>
      <xdr:spPr>
        <a:xfrm>
          <a:off x="2821679" y="47671154"/>
          <a:ext cx="2113030" cy="5418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12</xdr:col>
      <xdr:colOff>169540</xdr:colOff>
      <xdr:row>752</xdr:row>
      <xdr:rowOff>329018</xdr:rowOff>
    </xdr:from>
    <xdr:to>
      <xdr:col>24</xdr:col>
      <xdr:colOff>110818</xdr:colOff>
      <xdr:row>756</xdr:row>
      <xdr:rowOff>175661</xdr:rowOff>
    </xdr:to>
    <xdr:sp macro="" textlink="">
      <xdr:nvSpPr>
        <xdr:cNvPr id="8" name="大かっこ 7"/>
        <xdr:cNvSpPr/>
      </xdr:nvSpPr>
      <xdr:spPr>
        <a:xfrm>
          <a:off x="2640891" y="48301552"/>
          <a:ext cx="2412630" cy="12367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21</xdr:col>
      <xdr:colOff>142208</xdr:colOff>
      <xdr:row>748</xdr:row>
      <xdr:rowOff>3088</xdr:rowOff>
    </xdr:from>
    <xdr:to>
      <xdr:col>21</xdr:col>
      <xdr:colOff>142209</xdr:colOff>
      <xdr:row>749</xdr:row>
      <xdr:rowOff>322996</xdr:rowOff>
    </xdr:to>
    <xdr:cxnSp macro="">
      <xdr:nvCxnSpPr>
        <xdr:cNvPr id="9" name="直線矢印コネクタ 8"/>
        <xdr:cNvCxnSpPr/>
      </xdr:nvCxnSpPr>
      <xdr:spPr>
        <a:xfrm rot="16200000" flipV="1">
          <a:off x="4133353" y="46919207"/>
          <a:ext cx="66744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181720</xdr:colOff>
      <xdr:row>748</xdr:row>
      <xdr:rowOff>36707</xdr:rowOff>
    </xdr:from>
    <xdr:to>
      <xdr:col>15</xdr:col>
      <xdr:colOff>181721</xdr:colOff>
      <xdr:row>750</xdr:row>
      <xdr:rowOff>9081</xdr:rowOff>
    </xdr:to>
    <xdr:cxnSp macro="">
      <xdr:nvCxnSpPr>
        <xdr:cNvPr id="10" name="直線矢印コネクタ 9"/>
        <xdr:cNvCxnSpPr/>
      </xdr:nvCxnSpPr>
      <xdr:spPr>
        <a:xfrm rot="5400000">
          <a:off x="2937189" y="46952826"/>
          <a:ext cx="6674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356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576</v>
      </c>
      <c r="AF5" s="699"/>
      <c r="AG5" s="699"/>
      <c r="AH5" s="699"/>
      <c r="AI5" s="699"/>
      <c r="AJ5" s="699"/>
      <c r="AK5" s="699"/>
      <c r="AL5" s="699"/>
      <c r="AM5" s="699"/>
      <c r="AN5" s="699"/>
      <c r="AO5" s="699"/>
      <c r="AP5" s="700"/>
      <c r="AQ5" s="701" t="s">
        <v>577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623</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36</v>
      </c>
      <c r="Q13" s="658"/>
      <c r="R13" s="658"/>
      <c r="S13" s="658"/>
      <c r="T13" s="658"/>
      <c r="U13" s="658"/>
      <c r="V13" s="659"/>
      <c r="W13" s="657">
        <v>33</v>
      </c>
      <c r="X13" s="658"/>
      <c r="Y13" s="658"/>
      <c r="Z13" s="658"/>
      <c r="AA13" s="658"/>
      <c r="AB13" s="658"/>
      <c r="AC13" s="659"/>
      <c r="AD13" s="657">
        <v>34</v>
      </c>
      <c r="AE13" s="658"/>
      <c r="AF13" s="658"/>
      <c r="AG13" s="658"/>
      <c r="AH13" s="658"/>
      <c r="AI13" s="658"/>
      <c r="AJ13" s="659"/>
      <c r="AK13" s="657">
        <v>18</v>
      </c>
      <c r="AL13" s="658"/>
      <c r="AM13" s="658"/>
      <c r="AN13" s="658"/>
      <c r="AO13" s="658"/>
      <c r="AP13" s="658"/>
      <c r="AQ13" s="659"/>
      <c r="AR13" s="919">
        <v>18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36</v>
      </c>
      <c r="Q18" s="879"/>
      <c r="R18" s="879"/>
      <c r="S18" s="879"/>
      <c r="T18" s="879"/>
      <c r="U18" s="879"/>
      <c r="V18" s="880"/>
      <c r="W18" s="878">
        <f>SUM(W13:AC17)</f>
        <v>33</v>
      </c>
      <c r="X18" s="879"/>
      <c r="Y18" s="879"/>
      <c r="Z18" s="879"/>
      <c r="AA18" s="879"/>
      <c r="AB18" s="879"/>
      <c r="AC18" s="880"/>
      <c r="AD18" s="878">
        <f>SUM(AD13:AJ17)</f>
        <v>34</v>
      </c>
      <c r="AE18" s="879"/>
      <c r="AF18" s="879"/>
      <c r="AG18" s="879"/>
      <c r="AH18" s="879"/>
      <c r="AI18" s="879"/>
      <c r="AJ18" s="880"/>
      <c r="AK18" s="878">
        <f>SUM(AK13:AQ17)</f>
        <v>18</v>
      </c>
      <c r="AL18" s="879"/>
      <c r="AM18" s="879"/>
      <c r="AN18" s="879"/>
      <c r="AO18" s="879"/>
      <c r="AP18" s="879"/>
      <c r="AQ18" s="880"/>
      <c r="AR18" s="878">
        <f>SUM(AR13:AX17)</f>
        <v>18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570</v>
      </c>
      <c r="Q19" s="658"/>
      <c r="R19" s="658"/>
      <c r="S19" s="658"/>
      <c r="T19" s="658"/>
      <c r="U19" s="658"/>
      <c r="V19" s="659"/>
      <c r="W19" s="657" t="s">
        <v>571</v>
      </c>
      <c r="X19" s="658"/>
      <c r="Y19" s="658"/>
      <c r="Z19" s="658"/>
      <c r="AA19" s="658"/>
      <c r="AB19" s="658"/>
      <c r="AC19" s="659"/>
      <c r="AD19" s="657">
        <v>19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v>
      </c>
      <c r="Q20" s="318"/>
      <c r="R20" s="318"/>
      <c r="S20" s="318"/>
      <c r="T20" s="318"/>
      <c r="U20" s="318"/>
      <c r="V20" s="318"/>
      <c r="W20" s="318">
        <f t="shared" ref="W20" si="0">IF(W18=0, "-", SUM(W19)/W18)</f>
        <v>0</v>
      </c>
      <c r="X20" s="318"/>
      <c r="Y20" s="318"/>
      <c r="Z20" s="318"/>
      <c r="AA20" s="318"/>
      <c r="AB20" s="318"/>
      <c r="AC20" s="318"/>
      <c r="AD20" s="318">
        <f t="shared" ref="AD20" si="1">IF(AD18=0, "-", SUM(AD19)/AD18)</f>
        <v>0.55882352941176472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v>
      </c>
      <c r="Q21" s="318"/>
      <c r="R21" s="318"/>
      <c r="S21" s="318"/>
      <c r="T21" s="318"/>
      <c r="U21" s="318"/>
      <c r="V21" s="318"/>
      <c r="W21" s="318">
        <f t="shared" ref="W21" si="2">IF(W19=0, "-", SUM(W19)/SUM(W13,W14))</f>
        <v>0</v>
      </c>
      <c r="X21" s="318"/>
      <c r="Y21" s="318"/>
      <c r="Z21" s="318"/>
      <c r="AA21" s="318"/>
      <c r="AB21" s="318"/>
      <c r="AC21" s="318"/>
      <c r="AD21" s="318">
        <f t="shared" ref="AD21" si="3">IF(AD19=0, "-", SUM(AD19)/SUM(AD13,AD14))</f>
        <v>0.55882352941176472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572</v>
      </c>
      <c r="H23" s="953"/>
      <c r="I23" s="953"/>
      <c r="J23" s="953"/>
      <c r="K23" s="953"/>
      <c r="L23" s="953"/>
      <c r="M23" s="953"/>
      <c r="N23" s="953"/>
      <c r="O23" s="954"/>
      <c r="P23" s="919">
        <v>18</v>
      </c>
      <c r="Q23" s="920"/>
      <c r="R23" s="920"/>
      <c r="S23" s="920"/>
      <c r="T23" s="920"/>
      <c r="U23" s="920"/>
      <c r="V23" s="937"/>
      <c r="W23" s="919">
        <v>18</v>
      </c>
      <c r="X23" s="920"/>
      <c r="Y23" s="920"/>
      <c r="Z23" s="920"/>
      <c r="AA23" s="920"/>
      <c r="AB23" s="920"/>
      <c r="AC23" s="937"/>
      <c r="AD23" s="974" t="s">
        <v>638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18</v>
      </c>
      <c r="Q29" s="658"/>
      <c r="R29" s="658"/>
      <c r="S29" s="658"/>
      <c r="T29" s="658"/>
      <c r="U29" s="658"/>
      <c r="V29" s="659"/>
      <c r="W29" s="933">
        <f>AR13</f>
        <v>18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586</v>
      </c>
      <c r="AR31" s="200"/>
      <c r="AS31" s="133" t="s">
        <v>355</v>
      </c>
      <c r="AT31" s="134"/>
      <c r="AU31" s="199" t="s">
        <v>586</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t="s">
        <v>586</v>
      </c>
      <c r="AF32" s="219"/>
      <c r="AG32" s="219"/>
      <c r="AH32" s="219"/>
      <c r="AI32" s="218">
        <v>12</v>
      </c>
      <c r="AJ32" s="219"/>
      <c r="AK32" s="219"/>
      <c r="AL32" s="219"/>
      <c r="AM32" s="218" t="s">
        <v>621</v>
      </c>
      <c r="AN32" s="219"/>
      <c r="AO32" s="219"/>
      <c r="AP32" s="219"/>
      <c r="AQ32" s="340" t="s">
        <v>588</v>
      </c>
      <c r="AR32" s="207"/>
      <c r="AS32" s="207"/>
      <c r="AT32" s="341"/>
      <c r="AU32" s="219" t="s">
        <v>586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t="s">
        <v>587</v>
      </c>
      <c r="AF33" s="219"/>
      <c r="AG33" s="219"/>
      <c r="AH33" s="219"/>
      <c r="AI33" s="218">
        <v>21</v>
      </c>
      <c r="AJ33" s="219"/>
      <c r="AK33" s="219"/>
      <c r="AL33" s="219"/>
      <c r="AM33" s="218" t="s">
        <v>586</v>
      </c>
      <c r="AN33" s="219"/>
      <c r="AO33" s="219"/>
      <c r="AP33" s="219"/>
      <c r="AQ33" s="340" t="s">
        <v>586</v>
      </c>
      <c r="AR33" s="207"/>
      <c r="AS33" s="207"/>
      <c r="AT33" s="341"/>
      <c r="AU33" s="219" t="s">
        <v>586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586</v>
      </c>
      <c r="AF34" s="219"/>
      <c r="AG34" s="219"/>
      <c r="AH34" s="219"/>
      <c r="AI34" s="218">
        <v>57</v>
      </c>
      <c r="AJ34" s="219"/>
      <c r="AK34" s="219"/>
      <c r="AL34" s="219"/>
      <c r="AM34" s="218" t="s">
        <v>586</v>
      </c>
      <c r="AN34" s="219"/>
      <c r="AO34" s="219"/>
      <c r="AP34" s="219"/>
      <c r="AQ34" s="340" t="s">
        <v>586</v>
      </c>
      <c r="AR34" s="207"/>
      <c r="AS34" s="207"/>
      <c r="AT34" s="341"/>
      <c r="AU34" s="219" t="s">
        <v>586</v>
      </c>
      <c r="AV34" s="219"/>
      <c r="AW34" s="219"/>
      <c r="AX34" s="221"/>
    </row>
    <row r="35" spans="1:50" ht="23.25" customHeight="1" x14ac:dyDescent="0.15">
      <c r="A35" s="226" t="s">
        <v>506</v>
      </c>
      <c r="B35" s="227"/>
      <c r="C35" s="227"/>
      <c r="D35" s="227"/>
      <c r="E35" s="227"/>
      <c r="F35" s="228"/>
      <c r="G35" s="232" t="s">
        <v>627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586</v>
      </c>
      <c r="AV38" s="199"/>
      <c r="AW38" s="398" t="s">
        <v>300</v>
      </c>
      <c r="AX38" s="399"/>
    </row>
    <row r="39" spans="1:50" ht="23.25" customHeight="1" x14ac:dyDescent="0.15">
      <c r="A39" s="403"/>
      <c r="B39" s="401"/>
      <c r="C39" s="401"/>
      <c r="D39" s="401"/>
      <c r="E39" s="401"/>
      <c r="F39" s="402"/>
      <c r="G39" s="564" t="s">
        <v>589</v>
      </c>
      <c r="H39" s="565"/>
      <c r="I39" s="565"/>
      <c r="J39" s="565"/>
      <c r="K39" s="565"/>
      <c r="L39" s="565"/>
      <c r="M39" s="565"/>
      <c r="N39" s="565"/>
      <c r="O39" s="566"/>
      <c r="P39" s="105" t="s">
        <v>594</v>
      </c>
      <c r="Q39" s="105"/>
      <c r="R39" s="105"/>
      <c r="S39" s="105"/>
      <c r="T39" s="105"/>
      <c r="U39" s="105"/>
      <c r="V39" s="105"/>
      <c r="W39" s="105"/>
      <c r="X39" s="106"/>
      <c r="Y39" s="471" t="s">
        <v>12</v>
      </c>
      <c r="Z39" s="531"/>
      <c r="AA39" s="532"/>
      <c r="AB39" s="461" t="s">
        <v>590</v>
      </c>
      <c r="AC39" s="461"/>
      <c r="AD39" s="461"/>
      <c r="AE39" s="218" t="s">
        <v>586</v>
      </c>
      <c r="AF39" s="219"/>
      <c r="AG39" s="219"/>
      <c r="AH39" s="219"/>
      <c r="AI39" s="218" t="s">
        <v>591</v>
      </c>
      <c r="AJ39" s="219"/>
      <c r="AK39" s="219"/>
      <c r="AL39" s="219"/>
      <c r="AM39" s="218">
        <v>0</v>
      </c>
      <c r="AN39" s="219"/>
      <c r="AO39" s="219"/>
      <c r="AP39" s="219"/>
      <c r="AQ39" s="340" t="s">
        <v>586</v>
      </c>
      <c r="AR39" s="207"/>
      <c r="AS39" s="207"/>
      <c r="AT39" s="341"/>
      <c r="AU39" s="219" t="s">
        <v>592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590</v>
      </c>
      <c r="AC40" s="523"/>
      <c r="AD40" s="523"/>
      <c r="AE40" s="218" t="s">
        <v>586</v>
      </c>
      <c r="AF40" s="219"/>
      <c r="AG40" s="219"/>
      <c r="AH40" s="219"/>
      <c r="AI40" s="218" t="s">
        <v>586</v>
      </c>
      <c r="AJ40" s="219"/>
      <c r="AK40" s="219"/>
      <c r="AL40" s="219"/>
      <c r="AM40" s="218">
        <v>1</v>
      </c>
      <c r="AN40" s="219"/>
      <c r="AO40" s="219"/>
      <c r="AP40" s="219"/>
      <c r="AQ40" s="340">
        <v>1</v>
      </c>
      <c r="AR40" s="207"/>
      <c r="AS40" s="207"/>
      <c r="AT40" s="341"/>
      <c r="AU40" s="219" t="s">
        <v>586</v>
      </c>
      <c r="AV40" s="219"/>
      <c r="AW40" s="219"/>
      <c r="AX40" s="221"/>
    </row>
    <row r="41" spans="1:50" ht="43.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586</v>
      </c>
      <c r="AF41" s="219"/>
      <c r="AG41" s="219"/>
      <c r="AH41" s="219"/>
      <c r="AI41" s="218" t="s">
        <v>586</v>
      </c>
      <c r="AJ41" s="219"/>
      <c r="AK41" s="219"/>
      <c r="AL41" s="219"/>
      <c r="AM41" s="218">
        <v>0</v>
      </c>
      <c r="AN41" s="219"/>
      <c r="AO41" s="219"/>
      <c r="AP41" s="219"/>
      <c r="AQ41" s="340" t="s">
        <v>592</v>
      </c>
      <c r="AR41" s="207"/>
      <c r="AS41" s="207"/>
      <c r="AT41" s="341"/>
      <c r="AU41" s="219" t="s">
        <v>586</v>
      </c>
      <c r="AV41" s="219"/>
      <c r="AW41" s="219"/>
      <c r="AX41" s="221"/>
    </row>
    <row r="42" spans="1:50" ht="23.25" customHeight="1" x14ac:dyDescent="0.15">
      <c r="A42" s="226" t="s">
        <v>506</v>
      </c>
      <c r="B42" s="227"/>
      <c r="C42" s="227"/>
      <c r="D42" s="227"/>
      <c r="E42" s="227"/>
      <c r="F42" s="228"/>
      <c r="G42" s="232" t="s">
        <v>593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628</v>
      </c>
      <c r="AC101" s="461"/>
      <c r="AD101" s="461"/>
      <c r="AE101" s="218" t="s">
        <v>596</v>
      </c>
      <c r="AF101" s="219"/>
      <c r="AG101" s="219"/>
      <c r="AH101" s="220"/>
      <c r="AI101" s="218">
        <v>52</v>
      </c>
      <c r="AJ101" s="219"/>
      <c r="AK101" s="219"/>
      <c r="AL101" s="220"/>
      <c r="AM101" s="218" t="s">
        <v>586</v>
      </c>
      <c r="AN101" s="219"/>
      <c r="AO101" s="219"/>
      <c r="AP101" s="220"/>
      <c r="AQ101" s="218" t="s">
        <v>586</v>
      </c>
      <c r="AR101" s="219"/>
      <c r="AS101" s="219"/>
      <c r="AT101" s="220"/>
      <c r="AU101" s="218" t="s">
        <v>586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628</v>
      </c>
      <c r="AC102" s="461"/>
      <c r="AD102" s="461"/>
      <c r="AE102" s="418" t="s">
        <v>586</v>
      </c>
      <c r="AF102" s="418"/>
      <c r="AG102" s="418"/>
      <c r="AH102" s="418"/>
      <c r="AI102" s="418" t="s">
        <v>586</v>
      </c>
      <c r="AJ102" s="418"/>
      <c r="AK102" s="418"/>
      <c r="AL102" s="418"/>
      <c r="AM102" s="418" t="s">
        <v>586</v>
      </c>
      <c r="AN102" s="418"/>
      <c r="AO102" s="418"/>
      <c r="AP102" s="418"/>
      <c r="AQ102" s="273">
        <v>52</v>
      </c>
      <c r="AR102" s="274"/>
      <c r="AS102" s="274"/>
      <c r="AT102" s="319"/>
      <c r="AU102" s="273" t="s">
        <v>586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599</v>
      </c>
      <c r="AC116" s="463"/>
      <c r="AD116" s="464"/>
      <c r="AE116" s="418" t="s">
        <v>586</v>
      </c>
      <c r="AF116" s="418"/>
      <c r="AG116" s="418"/>
      <c r="AH116" s="418"/>
      <c r="AI116" s="418">
        <v>0.3</v>
      </c>
      <c r="AJ116" s="418"/>
      <c r="AK116" s="418"/>
      <c r="AL116" s="418"/>
      <c r="AM116" s="418" t="s">
        <v>586</v>
      </c>
      <c r="AN116" s="418"/>
      <c r="AO116" s="418"/>
      <c r="AP116" s="418"/>
      <c r="AQ116" s="218" t="s">
        <v>596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586</v>
      </c>
      <c r="AF117" s="551"/>
      <c r="AG117" s="551"/>
      <c r="AH117" s="551"/>
      <c r="AI117" s="551" t="s">
        <v>617</v>
      </c>
      <c r="AJ117" s="551"/>
      <c r="AK117" s="551"/>
      <c r="AL117" s="551"/>
      <c r="AM117" s="551" t="s">
        <v>592</v>
      </c>
      <c r="AN117" s="551"/>
      <c r="AO117" s="551"/>
      <c r="AP117" s="551"/>
      <c r="AQ117" s="551" t="s">
        <v>600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t="s">
        <v>591</v>
      </c>
      <c r="AV133" s="200"/>
      <c r="AW133" s="133" t="s">
        <v>300</v>
      </c>
      <c r="AX133" s="195"/>
    </row>
    <row r="134" spans="1:50" ht="39.75" hidden="1"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586</v>
      </c>
      <c r="AF134" s="207"/>
      <c r="AG134" s="207"/>
      <c r="AH134" s="207"/>
      <c r="AI134" s="206" t="s">
        <v>586</v>
      </c>
      <c r="AJ134" s="207"/>
      <c r="AK134" s="207"/>
      <c r="AL134" s="207"/>
      <c r="AM134" s="206" t="s">
        <v>586</v>
      </c>
      <c r="AN134" s="207"/>
      <c r="AO134" s="207"/>
      <c r="AP134" s="207"/>
      <c r="AQ134" s="206" t="s">
        <v>586</v>
      </c>
      <c r="AR134" s="207"/>
      <c r="AS134" s="207"/>
      <c r="AT134" s="207"/>
      <c r="AU134" s="206" t="s">
        <v>586</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603</v>
      </c>
      <c r="AF135" s="207"/>
      <c r="AG135" s="207"/>
      <c r="AH135" s="207"/>
      <c r="AI135" s="206" t="s">
        <v>586</v>
      </c>
      <c r="AJ135" s="207"/>
      <c r="AK135" s="207"/>
      <c r="AL135" s="207"/>
      <c r="AM135" s="206" t="s">
        <v>586</v>
      </c>
      <c r="AN135" s="207"/>
      <c r="AO135" s="207"/>
      <c r="AP135" s="207"/>
      <c r="AQ135" s="206" t="s">
        <v>586</v>
      </c>
      <c r="AR135" s="207"/>
      <c r="AS135" s="207"/>
      <c r="AT135" s="207"/>
      <c r="AU135" s="206" t="s">
        <v>586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600</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586</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585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0" t="s">
        <v>586</v>
      </c>
      <c r="AR432" s="200"/>
      <c r="AS432" s="133" t="s">
        <v>355</v>
      </c>
      <c r="AT432" s="134"/>
      <c r="AU432" s="200" t="s">
        <v>586</v>
      </c>
      <c r="AV432" s="200"/>
      <c r="AW432" s="133" t="s">
        <v>300</v>
      </c>
      <c r="AX432" s="195"/>
    </row>
    <row r="433" spans="1:50" ht="23.25" hidden="1" customHeight="1" x14ac:dyDescent="0.15">
      <c r="A433" s="189"/>
      <c r="B433" s="186"/>
      <c r="C433" s="180"/>
      <c r="D433" s="186"/>
      <c r="E433" s="342"/>
      <c r="F433" s="343"/>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586</v>
      </c>
      <c r="AF433" s="207"/>
      <c r="AG433" s="207"/>
      <c r="AH433" s="207"/>
      <c r="AI433" s="340" t="s">
        <v>586</v>
      </c>
      <c r="AJ433" s="207"/>
      <c r="AK433" s="207"/>
      <c r="AL433" s="207"/>
      <c r="AM433" s="340" t="s">
        <v>586</v>
      </c>
      <c r="AN433" s="207"/>
      <c r="AO433" s="207"/>
      <c r="AP433" s="341"/>
      <c r="AQ433" s="340" t="s">
        <v>586</v>
      </c>
      <c r="AR433" s="207"/>
      <c r="AS433" s="207"/>
      <c r="AT433" s="341"/>
      <c r="AU433" s="207" t="s">
        <v>586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586</v>
      </c>
      <c r="AF434" s="207"/>
      <c r="AG434" s="207"/>
      <c r="AH434" s="341"/>
      <c r="AI434" s="340" t="s">
        <v>603</v>
      </c>
      <c r="AJ434" s="207"/>
      <c r="AK434" s="207"/>
      <c r="AL434" s="207"/>
      <c r="AM434" s="340" t="s">
        <v>591</v>
      </c>
      <c r="AN434" s="207"/>
      <c r="AO434" s="207"/>
      <c r="AP434" s="341"/>
      <c r="AQ434" s="340" t="s">
        <v>591</v>
      </c>
      <c r="AR434" s="207"/>
      <c r="AS434" s="207"/>
      <c r="AT434" s="341"/>
      <c r="AU434" s="207" t="s">
        <v>586</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586</v>
      </c>
      <c r="AF435" s="207"/>
      <c r="AG435" s="207"/>
      <c r="AH435" s="341"/>
      <c r="AI435" s="340" t="s">
        <v>586</v>
      </c>
      <c r="AJ435" s="207"/>
      <c r="AK435" s="207"/>
      <c r="AL435" s="207"/>
      <c r="AM435" s="340" t="s">
        <v>586</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355</v>
      </c>
      <c r="AH457" s="134"/>
      <c r="AI457" s="156"/>
      <c r="AJ457" s="156"/>
      <c r="AK457" s="156"/>
      <c r="AL457" s="154"/>
      <c r="AM457" s="156"/>
      <c r="AN457" s="156"/>
      <c r="AO457" s="156"/>
      <c r="AP457" s="154"/>
      <c r="AQ457" s="590" t="s">
        <v>591</v>
      </c>
      <c r="AR457" s="200"/>
      <c r="AS457" s="133" t="s">
        <v>355</v>
      </c>
      <c r="AT457" s="134"/>
      <c r="AU457" s="200" t="s">
        <v>607</v>
      </c>
      <c r="AV457" s="200"/>
      <c r="AW457" s="133" t="s">
        <v>300</v>
      </c>
      <c r="AX457" s="195"/>
    </row>
    <row r="458" spans="1:50" ht="23.25" hidden="1"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586</v>
      </c>
      <c r="AF458" s="207"/>
      <c r="AG458" s="207"/>
      <c r="AH458" s="207"/>
      <c r="AI458" s="340" t="s">
        <v>586</v>
      </c>
      <c r="AJ458" s="207"/>
      <c r="AK458" s="207"/>
      <c r="AL458" s="207"/>
      <c r="AM458" s="340" t="s">
        <v>586</v>
      </c>
      <c r="AN458" s="207"/>
      <c r="AO458" s="207"/>
      <c r="AP458" s="341"/>
      <c r="AQ458" s="340" t="s">
        <v>586</v>
      </c>
      <c r="AR458" s="207"/>
      <c r="AS458" s="207"/>
      <c r="AT458" s="341"/>
      <c r="AU458" s="207" t="s">
        <v>586</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0" t="s">
        <v>586</v>
      </c>
      <c r="AF459" s="207"/>
      <c r="AG459" s="207"/>
      <c r="AH459" s="341"/>
      <c r="AI459" s="340" t="s">
        <v>586</v>
      </c>
      <c r="AJ459" s="207"/>
      <c r="AK459" s="207"/>
      <c r="AL459" s="207"/>
      <c r="AM459" s="340" t="s">
        <v>596</v>
      </c>
      <c r="AN459" s="207"/>
      <c r="AO459" s="207"/>
      <c r="AP459" s="341"/>
      <c r="AQ459" s="340" t="s">
        <v>586</v>
      </c>
      <c r="AR459" s="207"/>
      <c r="AS459" s="207"/>
      <c r="AT459" s="341"/>
      <c r="AU459" s="207" t="s">
        <v>586</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586</v>
      </c>
      <c r="AF460" s="207"/>
      <c r="AG460" s="207"/>
      <c r="AH460" s="341"/>
      <c r="AI460" s="340" t="s">
        <v>586</v>
      </c>
      <c r="AJ460" s="207"/>
      <c r="AK460" s="207"/>
      <c r="AL460" s="207"/>
      <c r="AM460" s="340" t="s">
        <v>606</v>
      </c>
      <c r="AN460" s="207"/>
      <c r="AO460" s="207"/>
      <c r="AP460" s="341"/>
      <c r="AQ460" s="340" t="s">
        <v>586</v>
      </c>
      <c r="AR460" s="207"/>
      <c r="AS460" s="207"/>
      <c r="AT460" s="341"/>
      <c r="AU460" s="207" t="s">
        <v>586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6.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33.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6"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578</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578</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578</v>
      </c>
      <c r="AE704" s="783"/>
      <c r="AF704" s="783"/>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622</v>
      </c>
      <c r="AE705" s="715"/>
      <c r="AF705" s="715"/>
      <c r="AG705" s="125" t="s">
        <v>639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622</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622</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55.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578</v>
      </c>
      <c r="AE712" s="783"/>
      <c r="AF712" s="783"/>
      <c r="AG712" s="810" t="s">
        <v>640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622</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578</v>
      </c>
      <c r="AE715" s="605"/>
      <c r="AF715" s="656"/>
      <c r="AG715" s="742" t="s">
        <v>636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66"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622</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25" t="s">
        <v>631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608</v>
      </c>
      <c r="D721" s="297"/>
      <c r="E721" s="297"/>
      <c r="F721" s="298"/>
      <c r="G721" s="287"/>
      <c r="H721" s="288"/>
      <c r="I721" s="83" t="str">
        <f>IF(OR(G721="　", G721=""), "", "-")</f>
        <v/>
      </c>
      <c r="J721" s="291">
        <v>375</v>
      </c>
      <c r="K721" s="291"/>
      <c r="L721" s="83" t="str">
        <f>IF(M721="","","-")</f>
        <v/>
      </c>
      <c r="M721" s="84"/>
      <c r="N721" s="304" t="s">
        <v>609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610</v>
      </c>
      <c r="D722" s="297"/>
      <c r="E722" s="297"/>
      <c r="F722" s="298"/>
      <c r="G722" s="287"/>
      <c r="H722" s="288"/>
      <c r="I722" s="83" t="str">
        <f t="shared" ref="I722:I725" si="4">IF(OR(G722="　", G722=""), "", "-")</f>
        <v/>
      </c>
      <c r="J722" s="291">
        <v>244</v>
      </c>
      <c r="K722" s="291"/>
      <c r="L722" s="83" t="str">
        <f t="shared" ref="L722:L725" si="5">IF(M722="","","-")</f>
        <v/>
      </c>
      <c r="M722" s="84"/>
      <c r="N722" s="304" t="s">
        <v>611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6.5" customHeight="1" thickBot="1" x14ac:dyDescent="0.2">
      <c r="A735" s="790" t="s">
        <v>629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624</v>
      </c>
      <c r="F737" s="990"/>
      <c r="G737" s="990"/>
      <c r="H737" s="990"/>
      <c r="I737" s="990"/>
      <c r="J737" s="990"/>
      <c r="K737" s="990"/>
      <c r="L737" s="990"/>
      <c r="M737" s="990"/>
      <c r="N737" s="365" t="s">
        <v>543</v>
      </c>
      <c r="O737" s="365"/>
      <c r="P737" s="365"/>
      <c r="Q737" s="365"/>
      <c r="R737" s="990" t="s">
        <v>624</v>
      </c>
      <c r="S737" s="990"/>
      <c r="T737" s="990"/>
      <c r="U737" s="990"/>
      <c r="V737" s="990"/>
      <c r="W737" s="990"/>
      <c r="X737" s="990"/>
      <c r="Y737" s="990"/>
      <c r="Z737" s="990"/>
      <c r="AA737" s="365" t="s">
        <v>542</v>
      </c>
      <c r="AB737" s="365"/>
      <c r="AC737" s="365"/>
      <c r="AD737" s="365"/>
      <c r="AE737" s="990" t="s">
        <v>624</v>
      </c>
      <c r="AF737" s="990"/>
      <c r="AG737" s="990"/>
      <c r="AH737" s="990"/>
      <c r="AI737" s="990"/>
      <c r="AJ737" s="990"/>
      <c r="AK737" s="990"/>
      <c r="AL737" s="990"/>
      <c r="AM737" s="990"/>
      <c r="AN737" s="365" t="s">
        <v>541</v>
      </c>
      <c r="AO737" s="365"/>
      <c r="AP737" s="365"/>
      <c r="AQ737" s="365"/>
      <c r="AR737" s="982" t="s">
        <v>625</v>
      </c>
      <c r="AS737" s="983"/>
      <c r="AT737" s="983"/>
      <c r="AU737" s="983"/>
      <c r="AV737" s="983"/>
      <c r="AW737" s="983"/>
      <c r="AX737" s="984"/>
      <c r="AY737" s="89"/>
      <c r="AZ737" s="89"/>
    </row>
    <row r="738" spans="1:52" ht="24.75" customHeight="1" x14ac:dyDescent="0.15">
      <c r="A738" s="991" t="s">
        <v>540</v>
      </c>
      <c r="B738" s="210"/>
      <c r="C738" s="210"/>
      <c r="D738" s="211"/>
      <c r="E738" s="990" t="s">
        <v>624</v>
      </c>
      <c r="F738" s="990"/>
      <c r="G738" s="990"/>
      <c r="H738" s="990"/>
      <c r="I738" s="990"/>
      <c r="J738" s="990"/>
      <c r="K738" s="990"/>
      <c r="L738" s="990"/>
      <c r="M738" s="990"/>
      <c r="N738" s="365" t="s">
        <v>539</v>
      </c>
      <c r="O738" s="365"/>
      <c r="P738" s="365"/>
      <c r="Q738" s="365"/>
      <c r="R738" s="990" t="s">
        <v>612</v>
      </c>
      <c r="S738" s="990"/>
      <c r="T738" s="990"/>
      <c r="U738" s="990"/>
      <c r="V738" s="990"/>
      <c r="W738" s="990"/>
      <c r="X738" s="990"/>
      <c r="Y738" s="990"/>
      <c r="Z738" s="990"/>
      <c r="AA738" s="365" t="s">
        <v>538</v>
      </c>
      <c r="AB738" s="365"/>
      <c r="AC738" s="365"/>
      <c r="AD738" s="365"/>
      <c r="AE738" s="990" t="s">
        <v>613</v>
      </c>
      <c r="AF738" s="990"/>
      <c r="AG738" s="990"/>
      <c r="AH738" s="990"/>
      <c r="AI738" s="990"/>
      <c r="AJ738" s="990"/>
      <c r="AK738" s="990"/>
      <c r="AL738" s="990"/>
      <c r="AM738" s="990"/>
      <c r="AN738" s="365" t="s">
        <v>534</v>
      </c>
      <c r="AO738" s="365"/>
      <c r="AP738" s="365"/>
      <c r="AQ738" s="365"/>
      <c r="AR738" s="982" t="s">
        <v>637</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v>336</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75" customHeight="1" x14ac:dyDescent="0.15">
      <c r="A781" s="631"/>
      <c r="B781" s="632"/>
      <c r="C781" s="632"/>
      <c r="D781" s="632"/>
      <c r="E781" s="632"/>
      <c r="F781" s="633"/>
      <c r="G781" s="670" t="s">
        <v>614</v>
      </c>
      <c r="H781" s="671"/>
      <c r="I781" s="671"/>
      <c r="J781" s="671"/>
      <c r="K781" s="672"/>
      <c r="L781" s="664" t="s">
        <v>615</v>
      </c>
      <c r="M781" s="665"/>
      <c r="N781" s="665"/>
      <c r="O781" s="665"/>
      <c r="P781" s="665"/>
      <c r="Q781" s="665"/>
      <c r="R781" s="665"/>
      <c r="S781" s="665"/>
      <c r="T781" s="665"/>
      <c r="U781" s="665"/>
      <c r="V781" s="665"/>
      <c r="W781" s="665"/>
      <c r="X781" s="666"/>
      <c r="Y781" s="388">
        <v>19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2.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18.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x14ac:dyDescent="0.15">
      <c r="A837" s="376">
        <v>1</v>
      </c>
      <c r="B837" s="376">
        <v>1</v>
      </c>
      <c r="C837" s="361" t="s">
        <v>616</v>
      </c>
      <c r="D837" s="347"/>
      <c r="E837" s="347"/>
      <c r="F837" s="347"/>
      <c r="G837" s="347"/>
      <c r="H837" s="347"/>
      <c r="I837" s="347"/>
      <c r="J837" s="348" t="s">
        <v>633</v>
      </c>
      <c r="K837" s="349"/>
      <c r="L837" s="349"/>
      <c r="M837" s="349"/>
      <c r="N837" s="349"/>
      <c r="O837" s="349"/>
      <c r="P837" s="362" t="s">
        <v>615</v>
      </c>
      <c r="Q837" s="350"/>
      <c r="R837" s="350"/>
      <c r="S837" s="350"/>
      <c r="T837" s="350"/>
      <c r="U837" s="350"/>
      <c r="V837" s="350"/>
      <c r="W837" s="350"/>
      <c r="X837" s="350"/>
      <c r="Y837" s="351">
        <v>19</v>
      </c>
      <c r="Z837" s="352"/>
      <c r="AA837" s="352"/>
      <c r="AB837" s="353"/>
      <c r="AC837" s="363" t="s">
        <v>196</v>
      </c>
      <c r="AD837" s="371"/>
      <c r="AE837" s="371"/>
      <c r="AF837" s="371"/>
      <c r="AG837" s="371"/>
      <c r="AH837" s="372" t="s">
        <v>634</v>
      </c>
      <c r="AI837" s="373"/>
      <c r="AJ837" s="373"/>
      <c r="AK837" s="373"/>
      <c r="AL837" s="357" t="s">
        <v>634</v>
      </c>
      <c r="AM837" s="358"/>
      <c r="AN837" s="358"/>
      <c r="AO837" s="359"/>
      <c r="AP837" s="360" t="s">
        <v>634</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8" max="49" man="1"/>
    <brk id="735" max="49" man="1"/>
    <brk id="867"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2019-08-21T01:16:17Z</cp:lastPrinted>
  <dcterms:created xsi:type="dcterms:W3CDTF">2012-03-13T00:50:25Z</dcterms:created>
  <dcterms:modified xsi:type="dcterms:W3CDTF">2019-09-25T02:42:02Z</dcterms:modified>
</cp:coreProperties>
</file>