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<sst xmlns="http://schemas.openxmlformats.org/spreadsheetml/2006/main" count="2798" uniqueCount="637">
  <si>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</si>
  <si>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</si>
  <si>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</si>
  <si>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</si>
  <si>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</si>
  <si>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</si>
  <si>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</si>
  <si>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</si>
  <si>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</si>
  <si>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</si>
  <si>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</si>
  <si>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</si>
  <si>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</si>
  <si>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</si>
  <si>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</si>
  <si>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</si>
  <si>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</si>
  <si>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</si>
  <si>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</si>
  <si>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</si>
  <si>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</si>
  <si>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</si>
  <si>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</si>
  <si>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</si>
  <si>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</si>
  <si>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</si>
  <si>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</si>
  <si>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</si>
  <si>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</si>
  <si>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</si>
  <si>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</si>
  <si>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</si>
  <si>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</si>
  <si>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</si>
  <si>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</si>
  <si>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</si>
  <si>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</si>
  <si>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</si>
  <si>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</si>
  <si>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</si>
  <si>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</si>
  <si>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</si>
  <si>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</si>
  <si>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</si>
  <si>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</si>
  <si>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</si>
  <si>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</si>
  <si>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</si>
  <si>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</si>
  <si>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</si>
  <si>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</si>
  <si>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</si>
  <si>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</si>
  <si>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</si>
  <si>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</si>
  <si>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</si>
  <si>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</si>
  <si>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</si>
  <si>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</si>
  <si>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</si>
  <si>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</si>
  <si>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</si>
  <si>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</si>
  <si>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</si>
  <si>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</si>
  <si>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</si>
  <si>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</si>
  <si>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</si>
  <si>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</si>
  <si>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</si>
  <si>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</si>
  <si>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</si>
  <si>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</si>
  <si>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</si>
  <si>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</si>
  <si>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</si>
  <si>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</si>
  <si>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</si>
  <si>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</si>
  <si>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</si>
  <si>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</si>
  <si>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</si>
  <si>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</si>
  <si>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</si>
  <si>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</si>
  <si>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</si>
  <si>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</si>
  <si>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</si>
  <si>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</si>
  <si>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</si>
  <si>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</si>
  <si>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</si>
  <si>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</si>
  <si>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</si>
  <si>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</si>
  <si>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</si>
  <si>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</si>
  <si>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</si>
  <si>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</si>
  <si>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</si>
  <si>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</si>
  <si>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</si>
  <si>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</si>
  <si>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</si>
  <si>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</si>
  <si>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</si>
  <si>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</si>
  <si>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</si>
  <si>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</si>
  <si>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</si>
  <si>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</si>
  <si>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</si>
  <si>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</si>
  <si>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</si>
  <si>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</si>
  <si>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</si>
  <si>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</si>
  <si>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</si>
  <si>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</si>
  <si>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</si>
  <si>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</si>
  <si>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</si>
  <si>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</si>
  <si>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</si>
  <si>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</si>
  <si>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</si>
  <si>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</si>
  <si>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</si>
  <si>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</si>
  <si>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</si>
  <si>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</si>
  <si>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</si>
  <si>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</si>
  <si>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</si>
  <si>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</si>
  <si>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</si>
  <si>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</si>
  <si>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</si>
  <si>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</si>
  <si>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</si>
  <si>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</si>
  <si>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</si>
  <si>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</si>
  <si>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</si>
  <si>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</si>
  <si>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</si>
  <si>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</si>
  <si>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</si>
  <si>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</si>
  <si>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</si>
  <si>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</si>
  <si>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</si>
  <si>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</si>
  <si>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</si>
  <si>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</si>
  <si>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</si>
  <si>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</si>
  <si>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</si>
  <si>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</si>
  <si>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</si>
  <si>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</si>
  <si>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</si>
  <si>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</si>
  <si>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</si>
  <si>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</si>
  <si>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</si>
  <si>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</si>
  <si>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</si>
  <si>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</si>
  <si>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</si>
  <si>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</si>
  <si>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</si>
  <si>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</si>
  <si>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</si>
  <si>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</si>
  <si>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</si>
  <si>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</si>
  <si>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</si>
  <si>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</si>
  <si>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</si>
  <si>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</si>
  <si>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</si>
  <si>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</si>
  <si>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</si>
  <si>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</si>
  <si>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</si>
  <si>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</si>
  <si>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</si>
  <si>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</si>
  <si>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</si>
  <si>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</si>
  <si>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</si>
  <si>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</si>
  <si>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</si>
  <si>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</si>
  <si>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</si>
  <si>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</si>
  <si>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</si>
  <si>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</si>
  <si>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</si>
  <si>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</si>
  <si>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</si>
  <si>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</si>
  <si>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</si>
  <si>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</si>
  <si>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</si>
  <si>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</si>
  <si>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</si>
  <si>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</si>
  <si>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</si>
  <si>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</si>
  <si>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</si>
  <si>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</si>
  <si>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</si>
  <si>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</si>
  <si>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</si>
  <si>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</si>
  <si>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</si>
  <si>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</si>
  <si>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</si>
  <si>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</si>
  <si>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</si>
  <si>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</si>
  <si>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</si>
  <si>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</si>
  <si>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</si>
  <si>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</si>
  <si>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</si>
  <si>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</si>
  <si>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</si>
  <si>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</si>
  <si>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</si>
  <si>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</si>
  <si>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</si>
  <si>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</si>
  <si>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</si>
  <si>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</si>
  <si>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</si>
  <si>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</si>
  <si>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</si>
  <si>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</si>
  <si>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</si>
  <si>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</si>
  <si>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</si>
  <si>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</si>
  <si>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</si>
  <si>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</si>
  <si>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</si>
  <si>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</si>
  <si>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</si>
  <si>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</si>
  <si>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</si>
  <si>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</si>
  <si>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</si>
  <si>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</si>
  <si>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</si>
  <si>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</si>
  <si>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</si>
  <si>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</si>
  <si>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</si>
  <si>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</si>
  <si>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</si>
  <si>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</si>
  <si>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</si>
  <si>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</si>
  <si>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</si>
  <si>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</si>
  <si>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</si>
  <si>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</si>
  <si>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</si>
  <si>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</si>
  <si>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</si>
  <si>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</si>
  <si>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</si>
  <si>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</si>
  <si>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</si>
  <si>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</si>
  <si>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</si>
  <si>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</si>
  <si>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</si>
  <si>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</si>
  <si>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</si>
  <si>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</si>
  <si>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</si>
  <si>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</si>
  <si>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</si>
  <si>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</si>
  <si>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</si>
  <si>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</si>
  <si>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</si>
  <si>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</si>
  <si>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</si>
  <si>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</si>
  <si>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</si>
  <si>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</si>
  <si>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</si>
  <si>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</si>
  <si>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</si>
  <si>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</si>
  <si>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</si>
  <si>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</si>
  <si>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</si>
  <si>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</si>
  <si>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</si>
  <si>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</si>
  <si>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</si>
  <si>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</si>
  <si>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</si>
  <si>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</si>
  <si>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</si>
  <si>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</si>
  <si>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</si>
  <si>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</si>
  <si>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</si>
  <si>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</si>
  <si>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</si>
  <si>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</si>
  <si>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</si>
  <si>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</si>
  <si>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</si>
  <si>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</si>
  <si>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</si>
  <si>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</si>
  <si>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</si>
  <si>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</si>
  <si>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</si>
  <si>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</si>
  <si>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</si>
  <si>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</si>
  <si>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</si>
  <si>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</si>
  <si>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</si>
  <si>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</si>
  <si>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</si>
  <si>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</si>
  <si>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</si>
  <si>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</si>
  <si>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</si>
  <si>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</si>
  <si>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</si>
  <si>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</si>
  <si>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</si>
  <si>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</si>
  <si>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</si>
  <si>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</si>
  <si>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</si>
  <si>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</si>
  <si>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</si>
  <si>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</si>
  <si>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</si>
  <si>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</si>
  <si>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</si>
  <si>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</si>
  <si>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</si>
  <si>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</si>
  <si>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</si>
  <si>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</si>
  <si>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</si>
  <si>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</si>
  <si>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</si>
  <si>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</si>
  <si>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</si>
  <si>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</si>
  <si>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</si>
  <si>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</si>
  <si>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</si>
  <si>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</si>
  <si>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</si>
  <si>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</si>
  <si>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</si>
  <si>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</si>
  <si>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</si>
  <si>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</si>
  <si>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</si>
  <si>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</si>
  <si>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</si>
  <si>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</si>
  <si>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</si>
  <si>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</si>
  <si>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</si>
  <si>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</si>
  <si>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</si>
  <si>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</si>
  <si>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</si>
  <si>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</si>
  <si>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</si>
  <si>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</si>
  <si>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</si>
  <si>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</si>
  <si>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</si>
  <si>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</si>
  <si>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</si>
  <si>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</si>
  <si>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</si>
  <si>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</si>
  <si>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</si>
  <si>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</si>
  <si>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</si>
  <si>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</si>
  <si>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</si>
  <si>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</si>
  <si>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</si>
  <si>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</si>
  <si>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</si>
  <si>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</si>
  <si>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</si>
  <si>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</si>
  <si>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</si>
  <si>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</si>
  <si>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</si>
  <si>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</si>
  <si>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</si>
  <si>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</si>
  <si>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</si>
  <si>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</si>
  <si>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</si>
  <si>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</si>
  <si>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</si>
  <si>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</si>
  <si>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</si>
  <si>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</si>
  <si>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</si>
  <si>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</si>
  <si>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</si>
  <si>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</si>
  <si>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</si>
  <si>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</si>
  <si>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</si>
  <si>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</si>
  <si>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</si>
  <si>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</si>
  <si>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</si>
  <si>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</si>
  <si>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</si>
  <si>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</si>
  <si>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</si>
  <si>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</si>
  <si>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</si>
  <si>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</si>
  <si>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</si>
  <si>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</si>
  <si>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</si>
  <si>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</si>
  <si>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</si>
  <si>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</si>
  <si>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</si>
  <si>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</si>
  <si>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</si>
  <si>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</si>
  <si>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</si>
  <si>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</si>
  <si>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</si>
  <si>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</si>
  <si>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</si>
  <si>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</si>
  <si>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</si>
  <si>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</si>
  <si>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</si>
  <si>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</si>
  <si>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</si>
  <si>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</si>
  <si>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</si>
  <si>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</si>
  <si>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</si>
  <si>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</si>
  <si>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</si>
  <si>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</si>
  <si>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</si>
  <si>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</si>
  <si>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</si>
  <si>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</si>
  <si>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</si>
  <si>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</si>
  <si>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</si>
  <si>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</si>
  <si>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</si>
  <si>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</si>
  <si>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</si>
  <si>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</si>
  <si>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</si>
  <si>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</si>
  <si>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</si>
  <si>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</si>
  <si>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</si>
  <si>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</si>
  <si>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</si>
  <si>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</si>
  <si>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</si>
  <si>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</si>
  <si>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</si>
  <si>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</si>
  <si>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</si>
  <si>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</si>
  <si>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</si>
  <si>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</si>
  <si>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</si>
  <si>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</si>
  <si>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</si>
  <si>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</si>
  <si>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</si>
  <si>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</si>
  <si>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</si>
  <si>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</si>
  <si>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</si>
  <si>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</si>
  <si>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</si>
  <si>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</si>
  <si>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</si>
  <si>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</si>
  <si>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</si>
  <si>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</si>
  <si>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</si>
  <si>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</si>
  <si>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</si>
  <si>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</si>
  <si>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</si>
  <si>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</si>
  <si>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</si>
  <si>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</si>
  <si>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</si>
  <si>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</si>
  <si>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</si>
  <si>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</si>
  <si>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</si>
  <si>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</si>
  <si>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</si>
  <si>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</si>
  <si>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</si>
  <si>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</si>
  <si>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</si>
  <si>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</si>
  <si>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</si>
  <si>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</si>
  <si>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</si>
  <si>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</si>
  <si>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</si>
  <si>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</si>
  <si>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</si>
  <si>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</si>
  <si>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</si>
  <si>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</si>
  <si>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</si>
  <si>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</si>
  <si>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</si>
  <si>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</si>
  <si>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</si>
  <si>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</si>
  <si>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</si>
  <si>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</si>
  <si>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</si>
  <si>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</si>
  <si>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</si>
  <si>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</si>
  <si>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</si>
  <si>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</si>
  <si>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</si>
  <si>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</si>
  <si>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</si>
  <si>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</si>
  <si>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</si>
  <si>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</si>
  <si>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</si>
  <si>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</si>
  <si>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</si>
  <si>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</si>
  <si>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</si>
  <si>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</si>
  <si>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</si>
  <si>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</si>
  <si>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</si>
  <si>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</si>
  <si>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国際連合教育科学文化機関（ＵＮＥＳＣＯ）分担金</t>
  </si>
  <si>
    <t>外務報道官・広報文化組織</t>
  </si>
  <si>
    <t>国際文化協力室</t>
  </si>
  <si>
    <t>室長　森　尊俊</t>
    <rPh sb="3" eb="4">
      <t>モリ</t>
    </rPh>
    <rPh sb="5" eb="7">
      <t>タカトシ</t>
    </rPh>
    <phoneticPr fontId="5"/>
  </si>
  <si>
    <t>外務省</t>
  </si>
  <si>
    <t>○</t>
  </si>
  <si>
    <t>外務省設置法第４条第３項</t>
  </si>
  <si>
    <t>ユネスコ憲章第９条：予算
ユネスコ行財政規則（１９５１年）第５条第５項：資金の調達</t>
  </si>
  <si>
    <t>国連憲章が世界の諸人民に対して人種、性、言語、宗教の差別なく確認している正義、法の支配、人権、基本的自由に対する尊重の念が世界に遍く行き渡るように、教育、科学、文化、コミュニケーションを通じて国家間の協力を促進し、世界の平和と安全に寄与することを目的とする。我が国としては，文化の分野における国際規範の整備促進等の国際貢献を通じ，各国の人々による経済社会開発を支えることにより，親日感の醸成を図るとの目標を掲げており，本件はこの目標に資するものである。</t>
  </si>
  <si>
    <t>運営費</t>
    <rPh sb="0" eb="2">
      <t>ウンエイ</t>
    </rPh>
    <rPh sb="2" eb="3">
      <t>ヒ</t>
    </rPh>
    <phoneticPr fontId="5"/>
  </si>
  <si>
    <t>邦人専門職員の維持増強</t>
  </si>
  <si>
    <t>邦人職員数（専門職以上）※目標値：ユネスコの算出する地理的配分ポストのうち我が国の望ましい専門職以上の職員数の上限</t>
  </si>
  <si>
    <t>人</t>
    <rPh sb="0" eb="1">
      <t>ヒト</t>
    </rPh>
    <phoneticPr fontId="5"/>
  </si>
  <si>
    <t>当方からの照会を受けてユネスコ人事部が作成した資料</t>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</si>
  <si>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</si>
  <si>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</si>
  <si>
    <t>当方からの照会を受けてユネスコ人事部が作成した資料</t>
    <phoneticPr fontId="5"/>
  </si>
  <si>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5"/>
  </si>
  <si>
    <t>ユネスコ執行委員国のポスト</t>
    <rPh sb="4" eb="6">
      <t>シッコウ</t>
    </rPh>
    <rPh sb="6" eb="8">
      <t>イイン</t>
    </rPh>
    <rPh sb="8" eb="9">
      <t>コク</t>
    </rPh>
    <phoneticPr fontId="5"/>
  </si>
  <si>
    <t>主たる会合（総会及び執行委員会）において事業活動や運営のための意思決定を行った決議数</t>
    <phoneticPr fontId="5"/>
  </si>
  <si>
    <t>教育，科学，文化，コミュニケーションを通じた国家間の協力の促進と世界の平和と安全への寄与の目的達成のため，ユネスコが管轄する事業所の数</t>
    <phoneticPr fontId="5"/>
  </si>
  <si>
    <t>千ドル</t>
    <rPh sb="0" eb="1">
      <t>セン</t>
    </rPh>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</si>
  <si>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</si>
  <si>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</si>
  <si>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回</t>
    <rPh sb="0" eb="1">
      <t>カイ</t>
    </rPh>
    <phoneticPr fontId="5"/>
  </si>
  <si>
    <t>文化，教育，知的交流の分野における国際協力・貢献</t>
    <phoneticPr fontId="5"/>
  </si>
  <si>
    <t>ユネスコを通じた我が国の知見の活用</t>
    <rPh sb="5" eb="6">
      <t>ツウ</t>
    </rPh>
    <rPh sb="8" eb="9">
      <t>ワ</t>
    </rPh>
    <rPh sb="10" eb="11">
      <t>クニ</t>
    </rPh>
    <rPh sb="12" eb="14">
      <t>チケン</t>
    </rPh>
    <rPh sb="15" eb="17">
      <t>カツヨウ</t>
    </rPh>
    <phoneticPr fontId="5"/>
  </si>
  <si>
    <t>平成30年</t>
    <rPh sb="0" eb="2">
      <t>ヘイセイ</t>
    </rPh>
    <rPh sb="4" eb="5">
      <t>ネン</t>
    </rPh>
    <phoneticPr fontId="5"/>
  </si>
  <si>
    <t>ユネスコハイレベルとの協議を含む各種議論への積極的な関与を図ることで我が国の知見の活用につなげる。</t>
    <phoneticPr fontId="5"/>
  </si>
  <si>
    <t>ユネスコハイレベルと定期的に意見交換を行うとともに，各種会議にも積極的に参加し我が国の意見を然るべく申し入れ，反映することができた。</t>
    <phoneticPr fontId="5"/>
  </si>
  <si>
    <t>上述のとおり，ユネスコ場裡における我が国の積極的な関与により，文化，教育，知的交流の振興のための国際協力や国際貢献に寄与することが出来た。</t>
    <phoneticPr fontId="5"/>
  </si>
  <si>
    <t>ユネスコ憲章の締約国として，分担金支払いを行う国際約束上の義務がある。また，教育，科学，文化を通じた協力の推進による平和と安全の貢献は我が国国民にとり有益。</t>
    <rPh sb="4" eb="6">
      <t>ケンショウ</t>
    </rPh>
    <rPh sb="7" eb="10">
      <t>テイヤクコク</t>
    </rPh>
    <rPh sb="14" eb="17">
      <t>ブンタンキン</t>
    </rPh>
    <rPh sb="17" eb="19">
      <t>シハラ</t>
    </rPh>
    <rPh sb="21" eb="22">
      <t>オコナ</t>
    </rPh>
    <rPh sb="23" eb="25">
      <t>コクサイ</t>
    </rPh>
    <rPh sb="25" eb="27">
      <t>ヤクソク</t>
    </rPh>
    <rPh sb="27" eb="28">
      <t>ジョウ</t>
    </rPh>
    <rPh sb="29" eb="31">
      <t>ギム</t>
    </rPh>
    <rPh sb="38" eb="40">
      <t>キョウイク</t>
    </rPh>
    <rPh sb="41" eb="43">
      <t>カガク</t>
    </rPh>
    <rPh sb="44" eb="46">
      <t>ブンカ</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5" eb="77">
      <t>ユウエキ</t>
    </rPh>
    <phoneticPr fontId="5"/>
  </si>
  <si>
    <t>ユネスコ憲章上の締約国として，分担金支払いを行う国際約束上の義務があり，地方自治体，民間に委ねることは不可。</t>
    <rPh sb="4" eb="6">
      <t>ケンショウ</t>
    </rPh>
    <rPh sb="6" eb="7">
      <t>ジョウ</t>
    </rPh>
    <rPh sb="8" eb="11">
      <t>テイヤクコク</t>
    </rPh>
    <rPh sb="15" eb="17">
      <t>ブンタン</t>
    </rPh>
    <rPh sb="17" eb="18">
      <t>キン</t>
    </rPh>
    <rPh sb="18" eb="20">
      <t>シハラ</t>
    </rPh>
    <rPh sb="22" eb="23">
      <t>オコナ</t>
    </rPh>
    <rPh sb="24" eb="26">
      <t>コクサイ</t>
    </rPh>
    <rPh sb="26" eb="28">
      <t>ヤクソク</t>
    </rPh>
    <rPh sb="28" eb="29">
      <t>ジョウ</t>
    </rPh>
    <rPh sb="30" eb="32">
      <t>ギム</t>
    </rPh>
    <rPh sb="36" eb="38">
      <t>チホウ</t>
    </rPh>
    <rPh sb="38" eb="41">
      <t>ジチタイ</t>
    </rPh>
    <rPh sb="42" eb="44">
      <t>ミンカン</t>
    </rPh>
    <rPh sb="45" eb="46">
      <t>ユダ</t>
    </rPh>
    <rPh sb="51" eb="53">
      <t>フカ</t>
    </rPh>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</si>
  <si>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</si>
  <si>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ユネスコの財務規則に従い事務局が実施。</t>
    <rPh sb="5" eb="7">
      <t>ザイム</t>
    </rPh>
    <rPh sb="7" eb="9">
      <t>キソク</t>
    </rPh>
    <rPh sb="10" eb="11">
      <t>シタガ</t>
    </rPh>
    <rPh sb="12" eb="15">
      <t>ジムキョク</t>
    </rPh>
    <rPh sb="16" eb="18">
      <t>ジッシ</t>
    </rPh>
    <phoneticPr fontId="5"/>
  </si>
  <si>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5"/>
  </si>
  <si>
    <t>現事務局長の下，効率化が推進されている。</t>
    <rPh sb="0" eb="1">
      <t>ウツツ</t>
    </rPh>
    <rPh sb="1" eb="3">
      <t>ジム</t>
    </rPh>
    <rPh sb="3" eb="5">
      <t>キョクチョウ</t>
    </rPh>
    <rPh sb="6" eb="7">
      <t>モト</t>
    </rPh>
    <rPh sb="8" eb="11">
      <t>コウリツカ</t>
    </rPh>
    <rPh sb="12" eb="14">
      <t>スイシン</t>
    </rPh>
    <phoneticPr fontId="5"/>
  </si>
  <si>
    <t>より効果的な執行がなされるよう，総会及び執行委員会の場におけるチェックを関係国と連携して引き続き行っていく。</t>
    <phoneticPr fontId="5"/>
  </si>
  <si>
    <t>ユネスコ分担金については，いかの通りＰＤＣＡサイクルを確保。
①Plan:執行委員会で二か年予算案を策定。総会にて予算案の承認。②Do:我が国の分担金支払。ユネスコによる予算案執行。政府代表部によるユネスコの運営・活動のモニタリング。③Check：内部・外部監査報告書による運営活動の成果を評価。④Act：執行委員会，総会，不定期の関係国協議の場を通じて運営における要改善事項を申し入れ。</t>
    <phoneticPr fontId="5"/>
  </si>
  <si>
    <t>19</t>
    <phoneticPr fontId="5"/>
  </si>
  <si>
    <t>8</t>
    <phoneticPr fontId="5"/>
  </si>
  <si>
    <t>34</t>
    <phoneticPr fontId="5"/>
  </si>
  <si>
    <t>206</t>
    <phoneticPr fontId="5"/>
  </si>
  <si>
    <t>201</t>
    <phoneticPr fontId="5"/>
  </si>
  <si>
    <t>202</t>
    <phoneticPr fontId="5"/>
  </si>
  <si>
    <t>事業所運営経費／事業所数
※ユネスコの決算報告書がH29分までしか発表されていないため，H30以降の数字は現在のところ未確定。</t>
    <phoneticPr fontId="5"/>
  </si>
  <si>
    <t>事務所運営経費</t>
    <rPh sb="0" eb="3">
      <t>ジムショ</t>
    </rPh>
    <rPh sb="3" eb="5">
      <t>ウンエイ</t>
    </rPh>
    <rPh sb="5" eb="7">
      <t>ケイヒ</t>
    </rPh>
    <phoneticPr fontId="5"/>
  </si>
  <si>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２０１１年の米の分担金支払停止により，２０１２年以降，本体事業予算が実質２２％減（６５３百万ドル→５０７百万ドル（２０１６－１７年２か年予算および２０１８-１９年２カ年予算は５１８百万ドルに微増），２０１８年末には米国及びイスラエルがユネスコを脱退することとなり，２０１９年予算額は約２２％減（３４６百万ドル→２５３百万ドル）となった。）となった。アズレー事務局長は，２０１７年１１月の就任以来，機構改革等を含むユネスコの戦略的改革に取り組んでおり，厳しい予算状況の下でもユネスコが専門分野での知見を発揮できるよう各種取り組みを進めてきている。</t>
    <rPh sb="4" eb="6">
      <t>ツウジョウ</t>
    </rPh>
    <rPh sb="6" eb="8">
      <t>ヨサン</t>
    </rPh>
    <rPh sb="9" eb="12">
      <t>カメイコク</t>
    </rPh>
    <rPh sb="15" eb="18">
      <t>ブンタンキン</t>
    </rPh>
    <rPh sb="21" eb="22">
      <t>ナ</t>
    </rPh>
    <rPh sb="23" eb="24">
      <t>タ</t>
    </rPh>
    <rPh sb="29" eb="30">
      <t>カギ</t>
    </rPh>
    <rPh sb="33" eb="35">
      <t>ヨサン</t>
    </rPh>
    <rPh sb="36" eb="37">
      <t>ナカ</t>
    </rPh>
    <rPh sb="39" eb="41">
      <t>カノウ</t>
    </rPh>
    <rPh sb="42" eb="43">
      <t>カギ</t>
    </rPh>
    <rPh sb="44" eb="47">
      <t>コウリツカ</t>
    </rPh>
    <rPh sb="48" eb="49">
      <t>ハカ</t>
    </rPh>
    <rPh sb="51" eb="53">
      <t>ムダ</t>
    </rPh>
    <rPh sb="56" eb="58">
      <t>ヨサン</t>
    </rPh>
    <rPh sb="58" eb="60">
      <t>シッコウ</t>
    </rPh>
    <rPh sb="69" eb="71">
      <t>シッコウ</t>
    </rPh>
    <rPh sb="71" eb="73">
      <t>イイン</t>
    </rPh>
    <rPh sb="73" eb="74">
      <t>コク</t>
    </rPh>
    <rPh sb="74" eb="75">
      <t>オヨ</t>
    </rPh>
    <rPh sb="76" eb="79">
      <t>カメイコク</t>
    </rPh>
    <rPh sb="82" eb="83">
      <t>ツネ</t>
    </rPh>
    <rPh sb="88" eb="91">
      <t>ジムキョク</t>
    </rPh>
    <rPh sb="92" eb="93">
      <t>タイ</t>
    </rPh>
    <rPh sb="95" eb="97">
      <t>ヨウボウ</t>
    </rPh>
    <rPh sb="105" eb="107">
      <t>シッコウ</t>
    </rPh>
    <rPh sb="159" eb="160">
      <t>ネン</t>
    </rPh>
    <rPh sb="161" eb="162">
      <t>ベイ</t>
    </rPh>
    <rPh sb="163" eb="166">
      <t>ブンタンキン</t>
    </rPh>
    <rPh sb="166" eb="168">
      <t>シハラ</t>
    </rPh>
    <rPh sb="168" eb="170">
      <t>テイシ</t>
    </rPh>
    <rPh sb="178" eb="179">
      <t>ネン</t>
    </rPh>
    <rPh sb="179" eb="181">
      <t>イコウ</t>
    </rPh>
    <rPh sb="182" eb="184">
      <t>ホンタイ</t>
    </rPh>
    <rPh sb="184" eb="186">
      <t>ジギョウ</t>
    </rPh>
    <rPh sb="186" eb="188">
      <t>ヨサン</t>
    </rPh>
    <rPh sb="189" eb="191">
      <t>ジッシツ</t>
    </rPh>
    <rPh sb="194" eb="195">
      <t>ゲン</t>
    </rPh>
    <rPh sb="199" eb="201">
      <t>ヒャクマン</t>
    </rPh>
    <rPh sb="207" eb="209">
      <t>ヒャクマン</t>
    </rPh>
    <rPh sb="219" eb="220">
      <t>ネン</t>
    </rPh>
    <rPh sb="222" eb="223">
      <t>ネン</t>
    </rPh>
    <rPh sb="223" eb="225">
      <t>ヨサン</t>
    </rPh>
    <rPh sb="235" eb="236">
      <t>ネン</t>
    </rPh>
    <rPh sb="238" eb="239">
      <t>ネン</t>
    </rPh>
    <rPh sb="239" eb="241">
      <t>ヨサン</t>
    </rPh>
    <rPh sb="245" eb="247">
      <t>ヒャクマン</t>
    </rPh>
    <rPh sb="250" eb="252">
      <t>ビゾウ</t>
    </rPh>
    <rPh sb="258" eb="259">
      <t>ネン</t>
    </rPh>
    <rPh sb="259" eb="260">
      <t>スエ</t>
    </rPh>
    <rPh sb="262" eb="264">
      <t>ベイコク</t>
    </rPh>
    <rPh sb="264" eb="265">
      <t>オヨ</t>
    </rPh>
    <rPh sb="277" eb="279">
      <t>ダッタイ</t>
    </rPh>
    <rPh sb="291" eb="292">
      <t>ネン</t>
    </rPh>
    <rPh sb="292" eb="295">
      <t>ヨサンガク</t>
    </rPh>
    <rPh sb="296" eb="297">
      <t>ヤク</t>
    </rPh>
    <rPh sb="300" eb="301">
      <t>ゲン</t>
    </rPh>
    <rPh sb="305" eb="307">
      <t>ヒャクマン</t>
    </rPh>
    <rPh sb="313" eb="315">
      <t>ヒャクマン</t>
    </rPh>
    <phoneticPr fontId="5"/>
  </si>
  <si>
    <t>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設定等を実施している。</t>
    <phoneticPr fontId="5"/>
  </si>
  <si>
    <t>分担金</t>
    <rPh sb="0" eb="3">
      <t>ブンタンキン</t>
    </rPh>
    <phoneticPr fontId="5"/>
  </si>
  <si>
    <t>運営費</t>
    <rPh sb="0" eb="3">
      <t>ウンエイヒ</t>
    </rPh>
    <phoneticPr fontId="5"/>
  </si>
  <si>
    <t>国連教育科学文化機関</t>
    <rPh sb="0" eb="2">
      <t>コクレン</t>
    </rPh>
    <rPh sb="2" eb="4">
      <t>キョウイク</t>
    </rPh>
    <rPh sb="4" eb="6">
      <t>カガク</t>
    </rPh>
    <rPh sb="6" eb="8">
      <t>ブンカ</t>
    </rPh>
    <rPh sb="8" eb="10">
      <t>キカン</t>
    </rPh>
    <phoneticPr fontId="5"/>
  </si>
  <si>
    <t>ユネスコを通じて我が国の知見が活用されることを目的として，ユネスコにおいて意思決定を行う会議(総会及び執行委員会）に我が国が出席した主な会合の数</t>
    <rPh sb="5" eb="6">
      <t>ツウ</t>
    </rPh>
    <rPh sb="8" eb="9">
      <t>ワ</t>
    </rPh>
    <rPh sb="10" eb="11">
      <t>クニ</t>
    </rPh>
    <rPh sb="12" eb="14">
      <t>チケン</t>
    </rPh>
    <rPh sb="15" eb="17">
      <t>カツヨウ</t>
    </rPh>
    <rPh sb="23" eb="25">
      <t>モクテキ</t>
    </rPh>
    <rPh sb="37" eb="39">
      <t>イシ</t>
    </rPh>
    <rPh sb="39" eb="41">
      <t>ケッテイ</t>
    </rPh>
    <rPh sb="42" eb="43">
      <t>オコナ</t>
    </rPh>
    <rPh sb="44" eb="46">
      <t>カイギ</t>
    </rPh>
    <rPh sb="47" eb="49">
      <t>ソウカイ</t>
    </rPh>
    <rPh sb="49" eb="50">
      <t>オヨ</t>
    </rPh>
    <rPh sb="51" eb="53">
      <t>シッコウ</t>
    </rPh>
    <rPh sb="53" eb="56">
      <t>イインカイ</t>
    </rPh>
    <rPh sb="58" eb="59">
      <t>ワ</t>
    </rPh>
    <rPh sb="60" eb="61">
      <t>クニ</t>
    </rPh>
    <rPh sb="62" eb="64">
      <t>シュッセキ</t>
    </rPh>
    <rPh sb="66" eb="67">
      <t>オモ</t>
    </rPh>
    <rPh sb="68" eb="70">
      <t>カイゴウ</t>
    </rPh>
    <rPh sb="71" eb="72">
      <t>カズ</t>
    </rPh>
    <phoneticPr fontId="5"/>
  </si>
  <si>
    <t>0250</t>
    <phoneticPr fontId="5"/>
  </si>
  <si>
    <t>A.国連教育科学文化機関(UNESCO）</t>
    <phoneticPr fontId="5"/>
  </si>
  <si>
    <t>‐</t>
  </si>
  <si>
    <t>ユネスコの分担率は国連分担率に準拠しており、その変動により微減となった。また、米国及びイスラエルのユネスコ脱退も日本のユネスコ分担率に影響を与えた。</t>
    <rPh sb="5" eb="7">
      <t>ブンタン</t>
    </rPh>
    <rPh sb="7" eb="8">
      <t>リツ</t>
    </rPh>
    <rPh sb="9" eb="11">
      <t>コクレン</t>
    </rPh>
    <rPh sb="11" eb="13">
      <t>ブンタン</t>
    </rPh>
    <rPh sb="13" eb="14">
      <t>リツ</t>
    </rPh>
    <rPh sb="15" eb="17">
      <t>ジュンキョ</t>
    </rPh>
    <rPh sb="24" eb="26">
      <t>ヘンドウ</t>
    </rPh>
    <rPh sb="29" eb="31">
      <t>ビゲン</t>
    </rPh>
    <rPh sb="39" eb="41">
      <t>ベイコク</t>
    </rPh>
    <rPh sb="41" eb="42">
      <t>オヨ</t>
    </rPh>
    <rPh sb="53" eb="55">
      <t>ダッタイ</t>
    </rPh>
    <rPh sb="56" eb="58">
      <t>ニホン</t>
    </rPh>
    <rPh sb="63" eb="65">
      <t>ブンタン</t>
    </rPh>
    <rPh sb="65" eb="66">
      <t>リツ</t>
    </rPh>
    <rPh sb="67" eb="69">
      <t>エイキョウ</t>
    </rPh>
    <rPh sb="70" eb="71">
      <t>アタ</t>
    </rPh>
    <phoneticPr fontId="5"/>
  </si>
  <si>
    <t>率</t>
    <rPh sb="0" eb="1">
      <t>リツ</t>
    </rPh>
    <phoneticPr fontId="5"/>
  </si>
  <si>
    <t>無</t>
  </si>
  <si>
    <t>-</t>
    <phoneticPr fontId="5"/>
  </si>
  <si>
    <t>ユネスコ執行委員国選挙の結果。日本は2017-2021の執行委員。次回の選挙は2021年を予定。</t>
    <rPh sb="4" eb="6">
      <t>シッコウ</t>
    </rPh>
    <rPh sb="6" eb="8">
      <t>イイン</t>
    </rPh>
    <rPh sb="8" eb="9">
      <t>コク</t>
    </rPh>
    <rPh sb="9" eb="11">
      <t>センキョ</t>
    </rPh>
    <rPh sb="12" eb="14">
      <t>ケッカ</t>
    </rPh>
    <rPh sb="15" eb="17">
      <t>ニホン</t>
    </rPh>
    <rPh sb="28" eb="30">
      <t>シッコウ</t>
    </rPh>
    <rPh sb="30" eb="32">
      <t>イイン</t>
    </rPh>
    <rPh sb="33" eb="35">
      <t>ジカイ</t>
    </rPh>
    <rPh sb="36" eb="38">
      <t>センキョ</t>
    </rPh>
    <rPh sb="43" eb="44">
      <t>ネン</t>
    </rPh>
    <rPh sb="45" eb="47">
      <t>ヨテイ</t>
    </rPh>
    <phoneticPr fontId="5"/>
  </si>
  <si>
    <t>我が国としては分担金執行委員会等において適切な運営がなされているか適宜フォローしている。</t>
    <rPh sb="10" eb="12">
      <t>シッコウ</t>
    </rPh>
    <phoneticPr fontId="5"/>
  </si>
  <si>
    <t>分担金が効果的に活用されるよう，引き続き適正な執行管理に努める。</t>
    <phoneticPr fontId="5"/>
  </si>
  <si>
    <t>外部有識者の点検対象外である。</t>
    <phoneticPr fontId="5"/>
  </si>
  <si>
    <t>所見を踏まえ，分担金がより効果的・効率的に活用されるようにユネスコ事務局とより連携を深めていくと共に，適正な執行管理及び拠出の適否並びに規模に関するレビューに努める。</t>
    <rPh sb="58" eb="59">
      <t>オヨ</t>
    </rPh>
    <rPh sb="65" eb="66">
      <t>ナラ</t>
    </rPh>
    <phoneticPr fontId="5"/>
  </si>
  <si>
    <t>244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</si>
</sst>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744</xdr:row>
      <xdr:rowOff>0</xdr:rowOff>
    </xdr:from>
    <xdr:to>
      <xdr:col>34</xdr:col>
      <xdr:colOff>140052</xdr:colOff>
      <xdr:row>746</xdr:row>
      <xdr:rowOff>38646</xdr:rowOff>
    </xdr:to>
    <xdr:sp macro="" textlink="">
      <xdr:nvSpPr>
        <xdr:cNvPr id="4" name="正方形/長方形 3"/>
        <xdr:cNvSpPr/>
      </xdr:nvSpPr>
      <xdr:spPr>
        <a:xfrm>
          <a:off x="4324865" y="234083311"/>
          <a:ext cx="2817349" cy="7337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3,476</a:t>
          </a:r>
          <a:r>
            <a:rPr kumimoji="1" lang="ja-JP" altLang="en-US" sz="1100"/>
            <a:t>百万円</a:t>
          </a:r>
          <a:endParaRPr kumimoji="1" lang="en-US" altLang="ja-JP" sz="1100"/>
        </a:p>
      </xdr:txBody>
    </xdr:sp>
    <xdr:clientData/>
  </xdr:twoCellAnchor>
  <xdr:twoCellAnchor>
    <xdr:from>
      <xdr:col>27</xdr:col>
      <xdr:colOff>141588</xdr:colOff>
      <xdr:row>746</xdr:row>
      <xdr:rowOff>51486</xdr:rowOff>
    </xdr:from>
    <xdr:to>
      <xdr:col>27</xdr:col>
      <xdr:colOff>142160</xdr:colOff>
      <xdr:row>748</xdr:row>
      <xdr:rowOff>167570</xdr:rowOff>
    </xdr:to>
    <xdr:cxnSp macro="">
      <xdr:nvCxnSpPr>
        <xdr:cNvPr id="6" name="直線矢印コネクタ 5"/>
        <xdr:cNvCxnSpPr/>
      </xdr:nvCxnSpPr>
      <xdr:spPr>
        <a:xfrm>
          <a:off x="5702129" y="234829864"/>
          <a:ext cx="572" cy="8111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xdr:colOff>
      <xdr:row>749</xdr:row>
      <xdr:rowOff>64358</xdr:rowOff>
    </xdr:from>
    <xdr:to>
      <xdr:col>35</xdr:col>
      <xdr:colOff>121485</xdr:colOff>
      <xdr:row>751</xdr:row>
      <xdr:rowOff>270304</xdr:rowOff>
    </xdr:to>
    <xdr:sp macro="" textlink="">
      <xdr:nvSpPr>
        <xdr:cNvPr id="7" name="正方形/長方形 6"/>
        <xdr:cNvSpPr/>
      </xdr:nvSpPr>
      <xdr:spPr>
        <a:xfrm>
          <a:off x="4337736" y="45913074"/>
          <a:ext cx="2991857" cy="90101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3,476</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21</xdr:col>
      <xdr:colOff>102973</xdr:colOff>
      <xdr:row>752</xdr:row>
      <xdr:rowOff>141589</xdr:rowOff>
    </xdr:from>
    <xdr:to>
      <xdr:col>33</xdr:col>
      <xdr:colOff>100130</xdr:colOff>
      <xdr:row>754</xdr:row>
      <xdr:rowOff>19638</xdr:rowOff>
    </xdr:to>
    <xdr:sp macro="" textlink="">
      <xdr:nvSpPr>
        <xdr:cNvPr id="9" name="大かっこ 8"/>
        <xdr:cNvSpPr/>
      </xdr:nvSpPr>
      <xdr:spPr>
        <a:xfrm>
          <a:off x="4427838" y="237005170"/>
          <a:ext cx="2468508" cy="5731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345</v>
      </c>
      <c r="AT2" s="941"/>
      <c r="AU2" s="941"/>
      <c r="AV2" s="52" t="str">
        <f>IF(AW2="", "", "-")</f>
        <v/>
      </c>
      <c r="AW2" s="912"/>
      <c r="AX2" s="912"/>
    </row>
    <row r="3" spans="1:50" ht="21" customHeight="1" thickBot="1">
      <c r="A3" s="868" t="s">
        <v>545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575</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2" t="s">
        <v>571</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137</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517</v>
      </c>
      <c r="Z7" s="443"/>
      <c r="AA7" s="443"/>
      <c r="AB7" s="443"/>
      <c r="AC7" s="443"/>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0" t="s">
        <v>30</v>
      </c>
      <c r="B10" s="661"/>
      <c r="C10" s="661"/>
      <c r="D10" s="661"/>
      <c r="E10" s="661"/>
      <c r="F10" s="661"/>
      <c r="G10" s="755" t="s">
        <v>619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0" t="s">
        <v>5</v>
      </c>
      <c r="B11" s="661"/>
      <c r="C11" s="661"/>
      <c r="D11" s="661"/>
      <c r="E11" s="661"/>
      <c r="F11" s="662"/>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4" t="s">
        <v>24</v>
      </c>
      <c r="B12" s="945"/>
      <c r="C12" s="945"/>
      <c r="D12" s="945"/>
      <c r="E12" s="945"/>
      <c r="F12" s="946"/>
      <c r="G12" s="761"/>
      <c r="H12" s="762"/>
      <c r="I12" s="762"/>
      <c r="J12" s="762"/>
      <c r="K12" s="762"/>
      <c r="L12" s="762"/>
      <c r="M12" s="762"/>
      <c r="N12" s="762"/>
      <c r="O12" s="762"/>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3"/>
    </row>
    <row r="13" spans="1:50" ht="21" customHeight="1">
      <c r="A13" s="614"/>
      <c r="B13" s="615"/>
      <c r="C13" s="615"/>
      <c r="D13" s="615"/>
      <c r="E13" s="615"/>
      <c r="F13" s="616"/>
      <c r="G13" s="724" t="s">
        <v>6</v>
      </c>
      <c r="H13" s="725"/>
      <c r="I13" s="765" t="s">
        <v>7</v>
      </c>
      <c r="J13" s="766"/>
      <c r="K13" s="766"/>
      <c r="L13" s="766"/>
      <c r="M13" s="766"/>
      <c r="N13" s="766"/>
      <c r="O13" s="767"/>
      <c r="P13" s="657">
        <v>3775</v>
      </c>
      <c r="Q13" s="658"/>
      <c r="R13" s="658"/>
      <c r="S13" s="658"/>
      <c r="T13" s="658"/>
      <c r="U13" s="658"/>
      <c r="V13" s="659"/>
      <c r="W13" s="657">
        <v>3417</v>
      </c>
      <c r="X13" s="658"/>
      <c r="Y13" s="658"/>
      <c r="Z13" s="658"/>
      <c r="AA13" s="658"/>
      <c r="AB13" s="658"/>
      <c r="AC13" s="659"/>
      <c r="AD13" s="657">
        <v>3476</v>
      </c>
      <c r="AE13" s="658"/>
      <c r="AF13" s="658"/>
      <c r="AG13" s="658"/>
      <c r="AH13" s="658"/>
      <c r="AI13" s="658"/>
      <c r="AJ13" s="659"/>
      <c r="AK13" s="657">
        <v>3095</v>
      </c>
      <c r="AL13" s="658"/>
      <c r="AM13" s="658"/>
      <c r="AN13" s="658"/>
      <c r="AO13" s="658"/>
      <c r="AP13" s="658"/>
      <c r="AQ13" s="659"/>
      <c r="AR13" s="920">
        <v>3152</v>
      </c>
      <c r="AS13" s="921"/>
      <c r="AT13" s="921"/>
      <c r="AU13" s="921"/>
      <c r="AV13" s="921"/>
      <c r="AW13" s="921"/>
      <c r="AX13" s="922"/>
    </row>
    <row r="14" spans="1:50" ht="21" customHeight="1">
      <c r="A14" s="614"/>
      <c r="B14" s="615"/>
      <c r="C14" s="615"/>
      <c r="D14" s="615"/>
      <c r="E14" s="615"/>
      <c r="F14" s="616"/>
      <c r="G14" s="726"/>
      <c r="H14" s="727"/>
      <c r="I14" s="712" t="s">
        <v>8</v>
      </c>
      <c r="J14" s="763"/>
      <c r="K14" s="763"/>
      <c r="L14" s="763"/>
      <c r="M14" s="763"/>
      <c r="N14" s="763"/>
      <c r="O14" s="764"/>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c r="A15" s="614"/>
      <c r="B15" s="615"/>
      <c r="C15" s="615"/>
      <c r="D15" s="615"/>
      <c r="E15" s="615"/>
      <c r="F15" s="616"/>
      <c r="G15" s="726"/>
      <c r="H15" s="727"/>
      <c r="I15" s="712" t="s">
        <v>51</v>
      </c>
      <c r="J15" s="713"/>
      <c r="K15" s="713"/>
      <c r="L15" s="713"/>
      <c r="M15" s="713"/>
      <c r="N15" s="713"/>
      <c r="O15" s="714"/>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7"/>
    </row>
    <row r="16" spans="1:50" ht="21" customHeight="1">
      <c r="A16" s="614"/>
      <c r="B16" s="615"/>
      <c r="C16" s="615"/>
      <c r="D16" s="615"/>
      <c r="E16" s="615"/>
      <c r="F16" s="616"/>
      <c r="G16" s="726"/>
      <c r="H16" s="727"/>
      <c r="I16" s="712" t="s">
        <v>52</v>
      </c>
      <c r="J16" s="713"/>
      <c r="K16" s="713"/>
      <c r="L16" s="713"/>
      <c r="M16" s="713"/>
      <c r="N16" s="713"/>
      <c r="O16" s="714"/>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c r="A17" s="614"/>
      <c r="B17" s="615"/>
      <c r="C17" s="615"/>
      <c r="D17" s="615"/>
      <c r="E17" s="615"/>
      <c r="F17" s="616"/>
      <c r="G17" s="726"/>
      <c r="H17" s="727"/>
      <c r="I17" s="712" t="s">
        <v>50</v>
      </c>
      <c r="J17" s="763"/>
      <c r="K17" s="763"/>
      <c r="L17" s="763"/>
      <c r="M17" s="763"/>
      <c r="N17" s="763"/>
      <c r="O17" s="764"/>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c r="A18" s="614"/>
      <c r="B18" s="615"/>
      <c r="C18" s="615"/>
      <c r="D18" s="615"/>
      <c r="E18" s="615"/>
      <c r="F18" s="616"/>
      <c r="G18" s="728"/>
      <c r="H18" s="729"/>
      <c r="I18" s="717" t="s">
        <v>20</v>
      </c>
      <c r="J18" s="718"/>
      <c r="K18" s="718"/>
      <c r="L18" s="718"/>
      <c r="M18" s="718"/>
      <c r="N18" s="718"/>
      <c r="O18" s="719"/>
      <c r="P18" s="879">
        <f>SUM(P13:V17)</f>
        <v>3775</v>
      </c>
      <c r="Q18" s="880"/>
      <c r="R18" s="880"/>
      <c r="S18" s="880"/>
      <c r="T18" s="880"/>
      <c r="U18" s="880"/>
      <c r="V18" s="881"/>
      <c r="W18" s="879">
        <f>SUM(W13:AC17)</f>
        <v>3417</v>
      </c>
      <c r="X18" s="880"/>
      <c r="Y18" s="880"/>
      <c r="Z18" s="880"/>
      <c r="AA18" s="880"/>
      <c r="AB18" s="880"/>
      <c r="AC18" s="881"/>
      <c r="AD18" s="879">
        <f>SUM(AD13:AJ17)</f>
        <v>3476</v>
      </c>
      <c r="AE18" s="880"/>
      <c r="AF18" s="880"/>
      <c r="AG18" s="880"/>
      <c r="AH18" s="880"/>
      <c r="AI18" s="880"/>
      <c r="AJ18" s="881"/>
      <c r="AK18" s="879">
        <f>SUM(AK13:AQ17)</f>
        <v>3095</v>
      </c>
      <c r="AL18" s="880"/>
      <c r="AM18" s="880"/>
      <c r="AN18" s="880"/>
      <c r="AO18" s="880"/>
      <c r="AP18" s="880"/>
      <c r="AQ18" s="881"/>
      <c r="AR18" s="879">
        <f>SUM(AR13:AX17)</f>
        <v>3152</v>
      </c>
      <c r="AS18" s="880"/>
      <c r="AT18" s="880"/>
      <c r="AU18" s="880"/>
      <c r="AV18" s="880"/>
      <c r="AW18" s="880"/>
      <c r="AX18" s="882"/>
    </row>
    <row r="19" spans="1:50" ht="24.75" customHeight="1">
      <c r="A19" s="614"/>
      <c r="B19" s="615"/>
      <c r="C19" s="615"/>
      <c r="D19" s="615"/>
      <c r="E19" s="615"/>
      <c r="F19" s="616"/>
      <c r="G19" s="877" t="s">
        <v>9</v>
      </c>
      <c r="H19" s="878"/>
      <c r="I19" s="878"/>
      <c r="J19" s="878"/>
      <c r="K19" s="878"/>
      <c r="L19" s="878"/>
      <c r="M19" s="878"/>
      <c r="N19" s="878"/>
      <c r="O19" s="878"/>
      <c r="P19" s="657">
        <v>3737</v>
      </c>
      <c r="Q19" s="658"/>
      <c r="R19" s="658"/>
      <c r="S19" s="658"/>
      <c r="T19" s="658"/>
      <c r="U19" s="658"/>
      <c r="V19" s="659"/>
      <c r="W19" s="657">
        <v>3417</v>
      </c>
      <c r="X19" s="658"/>
      <c r="Y19" s="658"/>
      <c r="Z19" s="658"/>
      <c r="AA19" s="658"/>
      <c r="AB19" s="658"/>
      <c r="AC19" s="659"/>
      <c r="AD19" s="657">
        <v>3476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7" t="s">
        <v>10</v>
      </c>
      <c r="H20" s="878"/>
      <c r="I20" s="878"/>
      <c r="J20" s="878"/>
      <c r="K20" s="878"/>
      <c r="L20" s="878"/>
      <c r="M20" s="878"/>
      <c r="N20" s="878"/>
      <c r="O20" s="878"/>
      <c r="P20" s="318">
        <f>IF(P18=0, "-", SUM(P19)/P18)</f>
        <v>0.98993377483443712</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0"/>
      <c r="B21" s="851"/>
      <c r="C21" s="851"/>
      <c r="D21" s="851"/>
      <c r="E21" s="851"/>
      <c r="F21" s="947"/>
      <c r="G21" s="316" t="s">
        <v>478</v>
      </c>
      <c r="H21" s="317"/>
      <c r="I21" s="317"/>
      <c r="J21" s="317"/>
      <c r="K21" s="317"/>
      <c r="L21" s="317"/>
      <c r="M21" s="317"/>
      <c r="N21" s="317"/>
      <c r="O21" s="317"/>
      <c r="P21" s="318">
        <f>IF(P19=0, "-", SUM(P19)/SUM(P13,P14))</f>
        <v>0.98993377483443712</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561</v>
      </c>
      <c r="B22" s="966"/>
      <c r="C22" s="966"/>
      <c r="D22" s="966"/>
      <c r="E22" s="966"/>
      <c r="F22" s="967"/>
      <c r="G22" s="952" t="s">
        <v>457</v>
      </c>
      <c r="H22" s="222"/>
      <c r="I22" s="222"/>
      <c r="J22" s="222"/>
      <c r="K22" s="222"/>
      <c r="L22" s="222"/>
      <c r="M22" s="222"/>
      <c r="N22" s="222"/>
      <c r="O22" s="223"/>
      <c r="P22" s="937" t="s">
        <v>522</v>
      </c>
      <c r="Q22" s="222"/>
      <c r="R22" s="222"/>
      <c r="S22" s="222"/>
      <c r="T22" s="222"/>
      <c r="U22" s="222"/>
      <c r="V22" s="223"/>
      <c r="W22" s="937" t="s">
        <v>518</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3" t="s">
        <v>580</v>
      </c>
      <c r="H23" s="954"/>
      <c r="I23" s="954"/>
      <c r="J23" s="954"/>
      <c r="K23" s="954"/>
      <c r="L23" s="954"/>
      <c r="M23" s="954"/>
      <c r="N23" s="954"/>
      <c r="O23" s="955"/>
      <c r="P23" s="920">
        <v>3095</v>
      </c>
      <c r="Q23" s="921"/>
      <c r="R23" s="921"/>
      <c r="S23" s="921"/>
      <c r="T23" s="921"/>
      <c r="U23" s="921"/>
      <c r="V23" s="938"/>
      <c r="W23" s="920">
        <v>3152</v>
      </c>
      <c r="X23" s="921"/>
      <c r="Y23" s="921"/>
      <c r="Z23" s="921"/>
      <c r="AA23" s="921"/>
      <c r="AB23" s="921"/>
      <c r="AC23" s="938"/>
      <c r="AD23" s="975" t="s">
        <v>627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657">
        <f>AK13</f>
        <v>3095</v>
      </c>
      <c r="Q29" s="658"/>
      <c r="R29" s="658"/>
      <c r="S29" s="658"/>
      <c r="T29" s="658"/>
      <c r="U29" s="658"/>
      <c r="V29" s="659"/>
      <c r="W29" s="934">
        <f>AR13</f>
        <v>3152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537</v>
      </c>
      <c r="AF30" s="860"/>
      <c r="AG30" s="860"/>
      <c r="AH30" s="861"/>
      <c r="AI30" s="859" t="s">
        <v>534</v>
      </c>
      <c r="AJ30" s="860"/>
      <c r="AK30" s="860"/>
      <c r="AL30" s="861"/>
      <c r="AM30" s="916" t="s">
        <v>529</v>
      </c>
      <c r="AN30" s="916"/>
      <c r="AO30" s="916"/>
      <c r="AP30" s="859"/>
      <c r="AQ30" s="768" t="s">
        <v>354</v>
      </c>
      <c r="AR30" s="769"/>
      <c r="AS30" s="769"/>
      <c r="AT30" s="770"/>
      <c r="AU30" s="775" t="s">
        <v>253</v>
      </c>
      <c r="AV30" s="775"/>
      <c r="AW30" s="775"/>
      <c r="AX30" s="91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29</v>
      </c>
      <c r="AF32" s="219"/>
      <c r="AG32" s="219"/>
      <c r="AH32" s="219"/>
      <c r="AI32" s="218">
        <v>30</v>
      </c>
      <c r="AJ32" s="219"/>
      <c r="AK32" s="219"/>
      <c r="AL32" s="219"/>
      <c r="AM32" s="218">
        <v>32</v>
      </c>
      <c r="AN32" s="219"/>
      <c r="AO32" s="219"/>
      <c r="AP32" s="219"/>
      <c r="AQ32" s="340">
        <v>32</v>
      </c>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461" t="s">
        <v>583</v>
      </c>
      <c r="AC33" s="461"/>
      <c r="AD33" s="461"/>
      <c r="AE33" s="218">
        <v>35</v>
      </c>
      <c r="AF33" s="219"/>
      <c r="AG33" s="219"/>
      <c r="AH33" s="219"/>
      <c r="AI33" s="218">
        <v>35</v>
      </c>
      <c r="AJ33" s="219"/>
      <c r="AK33" s="219"/>
      <c r="AL33" s="219"/>
      <c r="AM33" s="218">
        <v>35</v>
      </c>
      <c r="AN33" s="219"/>
      <c r="AO33" s="219"/>
      <c r="AP33" s="219"/>
      <c r="AQ33" s="340">
        <v>35</v>
      </c>
      <c r="AR33" s="207"/>
      <c r="AS33" s="207"/>
      <c r="AT33" s="341"/>
      <c r="AU33" s="219"/>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82.8</v>
      </c>
      <c r="AF34" s="219"/>
      <c r="AG34" s="219"/>
      <c r="AH34" s="219"/>
      <c r="AI34" s="218">
        <v>85.7</v>
      </c>
      <c r="AJ34" s="219"/>
      <c r="AK34" s="219"/>
      <c r="AL34" s="219"/>
      <c r="AM34" s="218">
        <v>91.4</v>
      </c>
      <c r="AN34" s="219"/>
      <c r="AO34" s="219"/>
      <c r="AP34" s="219"/>
      <c r="AQ34" s="218">
        <v>91.4</v>
      </c>
      <c r="AR34" s="219"/>
      <c r="AS34" s="219"/>
      <c r="AT34" s="219"/>
      <c r="AU34" s="219"/>
      <c r="AV34" s="219"/>
      <c r="AW34" s="219"/>
      <c r="AX34" s="221"/>
    </row>
    <row r="35" spans="1:50" ht="23.25" customHeight="1">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1"/>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c r="AV38" s="199"/>
      <c r="AW38" s="398" t="s">
        <v>300</v>
      </c>
      <c r="AX38" s="399"/>
    </row>
    <row r="39" spans="1:50" ht="23.25" customHeight="1">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462" t="s">
        <v>628</v>
      </c>
      <c r="AC39" s="463"/>
      <c r="AD39" s="464"/>
      <c r="AE39" s="218">
        <v>3.9209999999999998</v>
      </c>
      <c r="AF39" s="219"/>
      <c r="AG39" s="219"/>
      <c r="AH39" s="219"/>
      <c r="AI39" s="218">
        <v>3.8460000000000001</v>
      </c>
      <c r="AJ39" s="219"/>
      <c r="AK39" s="219"/>
      <c r="AL39" s="219"/>
      <c r="AM39" s="218">
        <v>3.7029999999999998</v>
      </c>
      <c r="AN39" s="219"/>
      <c r="AO39" s="219"/>
      <c r="AP39" s="219"/>
      <c r="AQ39" s="340"/>
      <c r="AR39" s="207"/>
      <c r="AS39" s="207"/>
      <c r="AT39" s="341"/>
      <c r="AU39" s="219"/>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2" t="s">
        <v>628</v>
      </c>
      <c r="AC40" s="463"/>
      <c r="AD40" s="464"/>
      <c r="AE40" s="218">
        <v>3.6669999999999998</v>
      </c>
      <c r="AF40" s="219"/>
      <c r="AG40" s="219"/>
      <c r="AH40" s="219"/>
      <c r="AI40" s="218">
        <v>3.38</v>
      </c>
      <c r="AJ40" s="219"/>
      <c r="AK40" s="219"/>
      <c r="AL40" s="219"/>
      <c r="AM40" s="218">
        <v>3.62</v>
      </c>
      <c r="AN40" s="219"/>
      <c r="AO40" s="219"/>
      <c r="AP40" s="219"/>
      <c r="AQ40" s="340"/>
      <c r="AR40" s="207"/>
      <c r="AS40" s="207"/>
      <c r="AT40" s="341"/>
      <c r="AU40" s="219"/>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106.8</v>
      </c>
      <c r="AF41" s="219"/>
      <c r="AG41" s="219"/>
      <c r="AH41" s="219"/>
      <c r="AI41" s="218">
        <v>113.78</v>
      </c>
      <c r="AJ41" s="219"/>
      <c r="AK41" s="219"/>
      <c r="AL41" s="219"/>
      <c r="AM41" s="218">
        <v>102.3</v>
      </c>
      <c r="AN41" s="219"/>
      <c r="AO41" s="219"/>
      <c r="AP41" s="219"/>
      <c r="AQ41" s="340"/>
      <c r="AR41" s="207"/>
      <c r="AS41" s="207"/>
      <c r="AT41" s="341"/>
      <c r="AU41" s="219"/>
      <c r="AV41" s="219"/>
      <c r="AW41" s="219"/>
      <c r="AX41" s="221"/>
    </row>
    <row r="42" spans="1:50" ht="23.25" customHeight="1">
      <c r="A42" s="226" t="s">
        <v>506</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1"/>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c r="AV45" s="199"/>
      <c r="AW45" s="398" t="s">
        <v>300</v>
      </c>
      <c r="AX45" s="399"/>
    </row>
    <row r="46" spans="1:50" ht="23.25" customHeight="1">
      <c r="A46" s="403"/>
      <c r="B46" s="401"/>
      <c r="C46" s="401"/>
      <c r="D46" s="401"/>
      <c r="E46" s="401"/>
      <c r="F46" s="402"/>
      <c r="G46" s="564" t="s">
        <v>588</v>
      </c>
      <c r="H46" s="565"/>
      <c r="I46" s="565"/>
      <c r="J46" s="565"/>
      <c r="K46" s="565"/>
      <c r="L46" s="565"/>
      <c r="M46" s="565"/>
      <c r="N46" s="565"/>
      <c r="O46" s="566"/>
      <c r="P46" s="105" t="s">
        <v>589</v>
      </c>
      <c r="Q46" s="105"/>
      <c r="R46" s="105"/>
      <c r="S46" s="105"/>
      <c r="T46" s="105"/>
      <c r="U46" s="105"/>
      <c r="V46" s="105"/>
      <c r="W46" s="105"/>
      <c r="X46" s="106"/>
      <c r="Y46" s="471" t="s">
        <v>12</v>
      </c>
      <c r="Z46" s="531"/>
      <c r="AA46" s="532"/>
      <c r="AB46" s="461"/>
      <c r="AC46" s="461"/>
      <c r="AD46" s="461"/>
      <c r="AE46" s="218">
        <v>1</v>
      </c>
      <c r="AF46" s="219"/>
      <c r="AG46" s="219"/>
      <c r="AH46" s="219"/>
      <c r="AI46" s="218">
        <v>1</v>
      </c>
      <c r="AJ46" s="219"/>
      <c r="AK46" s="219"/>
      <c r="AL46" s="219"/>
      <c r="AM46" s="218">
        <v>1</v>
      </c>
      <c r="AN46" s="219"/>
      <c r="AO46" s="219"/>
      <c r="AP46" s="219"/>
      <c r="AQ46" s="340">
        <v>1</v>
      </c>
      <c r="AR46" s="207"/>
      <c r="AS46" s="207"/>
      <c r="AT46" s="341"/>
      <c r="AU46" s="219"/>
      <c r="AV46" s="219"/>
      <c r="AW46" s="219"/>
      <c r="AX46" s="221"/>
    </row>
    <row r="47" spans="1:50" ht="23.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v>1</v>
      </c>
      <c r="AF47" s="219"/>
      <c r="AG47" s="219"/>
      <c r="AH47" s="219"/>
      <c r="AI47" s="218">
        <v>1</v>
      </c>
      <c r="AJ47" s="219"/>
      <c r="AK47" s="219"/>
      <c r="AL47" s="219"/>
      <c r="AM47" s="218">
        <v>1</v>
      </c>
      <c r="AN47" s="219"/>
      <c r="AO47" s="219"/>
      <c r="AP47" s="219"/>
      <c r="AQ47" s="340">
        <v>1</v>
      </c>
      <c r="AR47" s="207"/>
      <c r="AS47" s="207"/>
      <c r="AT47" s="341"/>
      <c r="AU47" s="219"/>
      <c r="AV47" s="219"/>
      <c r="AW47" s="219"/>
      <c r="AX47" s="221"/>
    </row>
    <row r="48" spans="1:50" ht="23.25"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100</v>
      </c>
      <c r="AF48" s="219"/>
      <c r="AG48" s="219"/>
      <c r="AH48" s="219"/>
      <c r="AI48" s="218">
        <v>100</v>
      </c>
      <c r="AJ48" s="219"/>
      <c r="AK48" s="219"/>
      <c r="AL48" s="219"/>
      <c r="AM48" s="218">
        <v>100</v>
      </c>
      <c r="AN48" s="219"/>
      <c r="AO48" s="219"/>
      <c r="AP48" s="219"/>
      <c r="AQ48" s="340">
        <v>100</v>
      </c>
      <c r="AR48" s="207"/>
      <c r="AS48" s="207"/>
      <c r="AT48" s="341"/>
      <c r="AU48" s="219"/>
      <c r="AV48" s="219"/>
      <c r="AW48" s="219"/>
      <c r="AX48" s="221"/>
    </row>
    <row r="49" spans="1:50" ht="23.25" customHeight="1">
      <c r="A49" s="226" t="s">
        <v>506</v>
      </c>
      <c r="B49" s="227"/>
      <c r="C49" s="227"/>
      <c r="D49" s="227"/>
      <c r="E49" s="227"/>
      <c r="F49" s="228"/>
      <c r="G49" s="232" t="s">
        <v>631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5" t="s">
        <v>253</v>
      </c>
      <c r="AV51" s="925"/>
      <c r="AW51" s="925"/>
      <c r="AX51" s="926"/>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5" t="s">
        <v>253</v>
      </c>
      <c r="AV58" s="925"/>
      <c r="AW58" s="925"/>
      <c r="AX58" s="926"/>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v>112</v>
      </c>
      <c r="AF101" s="219"/>
      <c r="AG101" s="219"/>
      <c r="AH101" s="220"/>
      <c r="AI101" s="218">
        <v>293</v>
      </c>
      <c r="AJ101" s="219"/>
      <c r="AK101" s="219"/>
      <c r="AL101" s="220"/>
      <c r="AM101" s="218">
        <v>119</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v>100</v>
      </c>
      <c r="AF102" s="418"/>
      <c r="AG102" s="418"/>
      <c r="AH102" s="418"/>
      <c r="AI102" s="418">
        <v>100</v>
      </c>
      <c r="AJ102" s="418"/>
      <c r="AK102" s="418"/>
      <c r="AL102" s="418"/>
      <c r="AM102" s="418">
        <v>50</v>
      </c>
      <c r="AN102" s="418"/>
      <c r="AO102" s="418"/>
      <c r="AP102" s="418"/>
      <c r="AQ102" s="273">
        <v>100</v>
      </c>
      <c r="AR102" s="274"/>
      <c r="AS102" s="274"/>
      <c r="AT102" s="319"/>
      <c r="AU102" s="273"/>
      <c r="AV102" s="274"/>
      <c r="AW102" s="274"/>
      <c r="AX102" s="319"/>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customHeight="1">
      <c r="A104" s="422"/>
      <c r="B104" s="423"/>
      <c r="C104" s="423"/>
      <c r="D104" s="423"/>
      <c r="E104" s="423"/>
      <c r="F104" s="424"/>
      <c r="G104" s="105" t="s">
        <v>591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v>53</v>
      </c>
      <c r="AF104" s="219"/>
      <c r="AG104" s="219"/>
      <c r="AH104" s="220"/>
      <c r="AI104" s="218">
        <v>53</v>
      </c>
      <c r="AJ104" s="219"/>
      <c r="AK104" s="219"/>
      <c r="AL104" s="220"/>
      <c r="AM104" s="218">
        <v>53</v>
      </c>
      <c r="AN104" s="219"/>
      <c r="AO104" s="219"/>
      <c r="AP104" s="220"/>
      <c r="AQ104" s="218"/>
      <c r="AR104" s="219"/>
      <c r="AS104" s="219"/>
      <c r="AT104" s="220"/>
      <c r="AU104" s="218"/>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v>53</v>
      </c>
      <c r="AF105" s="418"/>
      <c r="AG105" s="418"/>
      <c r="AH105" s="418"/>
      <c r="AI105" s="418">
        <v>53</v>
      </c>
      <c r="AJ105" s="418"/>
      <c r="AK105" s="418"/>
      <c r="AL105" s="418"/>
      <c r="AM105" s="418">
        <v>53</v>
      </c>
      <c r="AN105" s="418"/>
      <c r="AO105" s="418"/>
      <c r="AP105" s="418"/>
      <c r="AQ105" s="218">
        <v>53</v>
      </c>
      <c r="AR105" s="219"/>
      <c r="AS105" s="219"/>
      <c r="AT105" s="220"/>
      <c r="AU105" s="273"/>
      <c r="AV105" s="274"/>
      <c r="AW105" s="274"/>
      <c r="AX105" s="319"/>
    </row>
    <row r="106" spans="1:60" ht="31.5"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customHeight="1">
      <c r="A107" s="422"/>
      <c r="B107" s="423"/>
      <c r="C107" s="423"/>
      <c r="D107" s="423"/>
      <c r="E107" s="423"/>
      <c r="F107" s="424"/>
      <c r="G107" s="105" t="s">
        <v>616</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592</v>
      </c>
      <c r="AC107" s="546"/>
      <c r="AD107" s="547"/>
      <c r="AE107" s="418">
        <v>715.2</v>
      </c>
      <c r="AF107" s="418"/>
      <c r="AG107" s="418"/>
      <c r="AH107" s="418"/>
      <c r="AI107" s="418">
        <v>727.5</v>
      </c>
      <c r="AJ107" s="418"/>
      <c r="AK107" s="418"/>
      <c r="AL107" s="418"/>
      <c r="AM107" s="418"/>
      <c r="AN107" s="418"/>
      <c r="AO107" s="418"/>
      <c r="AP107" s="418"/>
      <c r="AQ107" s="218"/>
      <c r="AR107" s="219"/>
      <c r="AS107" s="219"/>
      <c r="AT107" s="220"/>
      <c r="AU107" s="218"/>
      <c r="AV107" s="219"/>
      <c r="AW107" s="219"/>
      <c r="AX107" s="220"/>
    </row>
    <row r="108" spans="1:60" ht="23.25" customHeight="1" thickBo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617</v>
      </c>
      <c r="AC108" s="469"/>
      <c r="AD108" s="470"/>
      <c r="AE108" s="418">
        <v>37908</v>
      </c>
      <c r="AF108" s="418"/>
      <c r="AG108" s="418"/>
      <c r="AH108" s="418"/>
      <c r="AI108" s="218">
        <v>38562</v>
      </c>
      <c r="AJ108" s="219"/>
      <c r="AK108" s="219"/>
      <c r="AL108" s="220"/>
      <c r="AM108" s="218"/>
      <c r="AN108" s="219"/>
      <c r="AO108" s="219"/>
      <c r="AP108" s="220"/>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567</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c r="A134" s="189"/>
      <c r="B134" s="186"/>
      <c r="C134" s="180"/>
      <c r="D134" s="186"/>
      <c r="E134" s="180"/>
      <c r="F134" s="181"/>
      <c r="G134" s="104" t="s">
        <v>623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v>37</v>
      </c>
      <c r="AF134" s="207"/>
      <c r="AG134" s="207"/>
      <c r="AH134" s="207"/>
      <c r="AI134" s="206">
        <v>93</v>
      </c>
      <c r="AJ134" s="207"/>
      <c r="AK134" s="207"/>
      <c r="AL134" s="207"/>
      <c r="AM134" s="206">
        <v>36</v>
      </c>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v>30</v>
      </c>
      <c r="AF135" s="207"/>
      <c r="AG135" s="207"/>
      <c r="AH135" s="207"/>
      <c r="AI135" s="206">
        <v>90</v>
      </c>
      <c r="AJ135" s="207"/>
      <c r="AK135" s="207"/>
      <c r="AL135" s="207"/>
      <c r="AM135" s="206">
        <v>30</v>
      </c>
      <c r="AN135" s="207"/>
      <c r="AO135" s="207"/>
      <c r="AP135" s="207"/>
      <c r="AQ135" s="206">
        <v>90</v>
      </c>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596</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598</v>
      </c>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563</v>
      </c>
      <c r="D430" s="932"/>
      <c r="E430" s="174" t="s">
        <v>547</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564</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565</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564</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565</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576</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576</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576</v>
      </c>
      <c r="AE704" s="784"/>
      <c r="AF704" s="784"/>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626</v>
      </c>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576</v>
      </c>
      <c r="AE708" s="605"/>
      <c r="AF708" s="605"/>
      <c r="AG708" s="743" t="s">
        <v>605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576</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626</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626</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576</v>
      </c>
      <c r="AE714" s="809"/>
      <c r="AF714" s="810"/>
      <c r="AG714" s="737" t="s">
        <v>607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626</v>
      </c>
      <c r="AE715" s="605"/>
      <c r="AF715" s="656"/>
      <c r="AG715" s="743" t="s">
        <v>632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626</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626</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626</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626</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7.75" customHeight="1">
      <c r="A726" s="640" t="s">
        <v>48</v>
      </c>
      <c r="B726" s="803"/>
      <c r="C726" s="816" t="s">
        <v>53</v>
      </c>
      <c r="D726" s="838"/>
      <c r="E726" s="838"/>
      <c r="F726" s="839"/>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4"/>
      <c r="B727" s="805"/>
      <c r="C727" s="749" t="s">
        <v>57</v>
      </c>
      <c r="D727" s="750"/>
      <c r="E727" s="750"/>
      <c r="F727" s="751"/>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257</v>
      </c>
      <c r="B731" s="801"/>
      <c r="C731" s="801"/>
      <c r="D731" s="801"/>
      <c r="E731" s="802"/>
      <c r="F731" s="730" t="s">
        <v>633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3" t="s">
        <v>257</v>
      </c>
      <c r="B733" s="674"/>
      <c r="C733" s="674"/>
      <c r="D733" s="674"/>
      <c r="E733" s="675"/>
      <c r="F733" s="637" t="s">
        <v>635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t="s">
        <v>609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2" t="s">
        <v>551</v>
      </c>
      <c r="B737" s="210"/>
      <c r="C737" s="210"/>
      <c r="D737" s="211"/>
      <c r="E737" s="991" t="s">
        <v>610</v>
      </c>
      <c r="F737" s="991"/>
      <c r="G737" s="991"/>
      <c r="H737" s="991"/>
      <c r="I737" s="991"/>
      <c r="J737" s="991"/>
      <c r="K737" s="991"/>
      <c r="L737" s="991"/>
      <c r="M737" s="991"/>
      <c r="N737" s="365" t="s">
        <v>544</v>
      </c>
      <c r="O737" s="365"/>
      <c r="P737" s="365"/>
      <c r="Q737" s="365"/>
      <c r="R737" s="991" t="s">
        <v>611</v>
      </c>
      <c r="S737" s="991"/>
      <c r="T737" s="991"/>
      <c r="U737" s="991"/>
      <c r="V737" s="991"/>
      <c r="W737" s="991"/>
      <c r="X737" s="991"/>
      <c r="Y737" s="991"/>
      <c r="Z737" s="991"/>
      <c r="AA737" s="365" t="s">
        <v>543</v>
      </c>
      <c r="AB737" s="365"/>
      <c r="AC737" s="365"/>
      <c r="AD737" s="365"/>
      <c r="AE737" s="991" t="s">
        <v>612</v>
      </c>
      <c r="AF737" s="991"/>
      <c r="AG737" s="991"/>
      <c r="AH737" s="991"/>
      <c r="AI737" s="991"/>
      <c r="AJ737" s="991"/>
      <c r="AK737" s="991"/>
      <c r="AL737" s="991"/>
      <c r="AM737" s="991"/>
      <c r="AN737" s="365" t="s">
        <v>542</v>
      </c>
      <c r="AO737" s="365"/>
      <c r="AP737" s="365"/>
      <c r="AQ737" s="365"/>
      <c r="AR737" s="983" t="s">
        <v>613</v>
      </c>
      <c r="AS737" s="984"/>
      <c r="AT737" s="984"/>
      <c r="AU737" s="984"/>
      <c r="AV737" s="984"/>
      <c r="AW737" s="984"/>
      <c r="AX737" s="985"/>
      <c r="AY737" s="89"/>
      <c r="AZ737" s="89"/>
    </row>
    <row r="738" spans="1:52" ht="24.75" customHeight="1">
      <c r="A738" s="992" t="s">
        <v>541</v>
      </c>
      <c r="B738" s="210"/>
      <c r="C738" s="210"/>
      <c r="D738" s="211"/>
      <c r="E738" s="991" t="s">
        <v>614</v>
      </c>
      <c r="F738" s="991"/>
      <c r="G738" s="991"/>
      <c r="H738" s="991"/>
      <c r="I738" s="991"/>
      <c r="J738" s="991"/>
      <c r="K738" s="991"/>
      <c r="L738" s="991"/>
      <c r="M738" s="991"/>
      <c r="N738" s="365" t="s">
        <v>540</v>
      </c>
      <c r="O738" s="365"/>
      <c r="P738" s="365"/>
      <c r="Q738" s="365"/>
      <c r="R738" s="991" t="s">
        <v>615</v>
      </c>
      <c r="S738" s="991"/>
      <c r="T738" s="991"/>
      <c r="U738" s="991"/>
      <c r="V738" s="991"/>
      <c r="W738" s="991"/>
      <c r="X738" s="991"/>
      <c r="Y738" s="991"/>
      <c r="Z738" s="991"/>
      <c r="AA738" s="365" t="s">
        <v>539</v>
      </c>
      <c r="AB738" s="365"/>
      <c r="AC738" s="365"/>
      <c r="AD738" s="365"/>
      <c r="AE738" s="991" t="s">
        <v>636</v>
      </c>
      <c r="AF738" s="991"/>
      <c r="AG738" s="991"/>
      <c r="AH738" s="991"/>
      <c r="AI738" s="991"/>
      <c r="AJ738" s="991"/>
      <c r="AK738" s="991"/>
      <c r="AL738" s="991"/>
      <c r="AM738" s="991"/>
      <c r="AN738" s="365" t="s">
        <v>535</v>
      </c>
      <c r="AO738" s="365"/>
      <c r="AP738" s="365"/>
      <c r="AQ738" s="365"/>
      <c r="AR738" s="983" t="s">
        <v>624</v>
      </c>
      <c r="AS738" s="984"/>
      <c r="AT738" s="984"/>
      <c r="AU738" s="984"/>
      <c r="AV738" s="984"/>
      <c r="AW738" s="984"/>
      <c r="AX738" s="985"/>
    </row>
    <row r="739" spans="1:52" ht="24.75" customHeight="1" thickBot="1">
      <c r="A739" s="993" t="s">
        <v>531</v>
      </c>
      <c r="B739" s="994"/>
      <c r="C739" s="994"/>
      <c r="D739" s="995"/>
      <c r="E739" s="996" t="s">
        <v>575</v>
      </c>
      <c r="F739" s="986"/>
      <c r="G739" s="986"/>
      <c r="H739" s="93" t="str">
        <f>IF(E739="", "", "(")</f>
        <v>(</v>
      </c>
      <c r="I739" s="986"/>
      <c r="J739" s="986"/>
      <c r="K739" s="93" t="str">
        <f>IF(OR(I739="　", I739=""), "", "-")</f>
        <v/>
      </c>
      <c r="L739" s="987">
        <v>325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4" customHeight="1">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620</v>
      </c>
      <c r="H781" s="671"/>
      <c r="I781" s="671"/>
      <c r="J781" s="671"/>
      <c r="K781" s="672"/>
      <c r="L781" s="664" t="s">
        <v>621</v>
      </c>
      <c r="M781" s="665"/>
      <c r="N781" s="665"/>
      <c r="O781" s="665"/>
      <c r="P781" s="665"/>
      <c r="Q781" s="665"/>
      <c r="R781" s="665"/>
      <c r="S781" s="665"/>
      <c r="T781" s="665"/>
      <c r="U781" s="665"/>
      <c r="V781" s="665"/>
      <c r="W781" s="665"/>
      <c r="X781" s="666"/>
      <c r="Y781" s="388">
        <v>3476</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3476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622</v>
      </c>
      <c r="D837" s="347"/>
      <c r="E837" s="347"/>
      <c r="F837" s="347"/>
      <c r="G837" s="347"/>
      <c r="H837" s="347"/>
      <c r="I837" s="347"/>
      <c r="J837" s="348" t="s">
        <v>630</v>
      </c>
      <c r="K837" s="349"/>
      <c r="L837" s="349"/>
      <c r="M837" s="349"/>
      <c r="N837" s="349"/>
      <c r="O837" s="349"/>
      <c r="P837" s="362" t="s">
        <v>621</v>
      </c>
      <c r="Q837" s="350"/>
      <c r="R837" s="350"/>
      <c r="S837" s="350"/>
      <c r="T837" s="350"/>
      <c r="U837" s="350"/>
      <c r="V837" s="350"/>
      <c r="W837" s="350"/>
      <c r="X837" s="350"/>
      <c r="Y837" s="351">
        <v>3476</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3">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1" max="49" man="1"/>
    <brk id="189"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558</v>
      </c>
      <c r="AF2" s="1033"/>
      <c r="AG2" s="1033"/>
      <c r="AH2" s="1033"/>
      <c r="AI2" s="1033" t="s">
        <v>555</v>
      </c>
      <c r="AJ2" s="1033"/>
      <c r="AK2" s="1033"/>
      <c r="AL2" s="1033"/>
      <c r="AM2" s="1033" t="s">
        <v>529</v>
      </c>
      <c r="AN2" s="1033"/>
      <c r="AO2" s="1033"/>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559</v>
      </c>
      <c r="AF9" s="1033"/>
      <c r="AG9" s="1033"/>
      <c r="AH9" s="1033"/>
      <c r="AI9" s="1033" t="s">
        <v>555</v>
      </c>
      <c r="AJ9" s="1033"/>
      <c r="AK9" s="1033"/>
      <c r="AL9" s="1033"/>
      <c r="AM9" s="1033" t="s">
        <v>529</v>
      </c>
      <c r="AN9" s="1033"/>
      <c r="AO9" s="1033"/>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558</v>
      </c>
      <c r="AF16" s="1033"/>
      <c r="AG16" s="1033"/>
      <c r="AH16" s="1033"/>
      <c r="AI16" s="1033" t="s">
        <v>556</v>
      </c>
      <c r="AJ16" s="1033"/>
      <c r="AK16" s="1033"/>
      <c r="AL16" s="1033"/>
      <c r="AM16" s="1033" t="s">
        <v>529</v>
      </c>
      <c r="AN16" s="1033"/>
      <c r="AO16" s="1033"/>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560</v>
      </c>
      <c r="AF23" s="1033"/>
      <c r="AG23" s="1033"/>
      <c r="AH23" s="1033"/>
      <c r="AI23" s="1033" t="s">
        <v>555</v>
      </c>
      <c r="AJ23" s="1033"/>
      <c r="AK23" s="1033"/>
      <c r="AL23" s="1033"/>
      <c r="AM23" s="1033" t="s">
        <v>529</v>
      </c>
      <c r="AN23" s="1033"/>
      <c r="AO23" s="1033"/>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558</v>
      </c>
      <c r="AF30" s="1033"/>
      <c r="AG30" s="1033"/>
      <c r="AH30" s="1033"/>
      <c r="AI30" s="1033" t="s">
        <v>555</v>
      </c>
      <c r="AJ30" s="1033"/>
      <c r="AK30" s="1033"/>
      <c r="AL30" s="1033"/>
      <c r="AM30" s="1033" t="s">
        <v>553</v>
      </c>
      <c r="AN30" s="1033"/>
      <c r="AO30" s="1033"/>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560</v>
      </c>
      <c r="AF37" s="1033"/>
      <c r="AG37" s="1033"/>
      <c r="AH37" s="1033"/>
      <c r="AI37" s="1033" t="s">
        <v>557</v>
      </c>
      <c r="AJ37" s="1033"/>
      <c r="AK37" s="1033"/>
      <c r="AL37" s="1033"/>
      <c r="AM37" s="1033" t="s">
        <v>554</v>
      </c>
      <c r="AN37" s="1033"/>
      <c r="AO37" s="1033"/>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558</v>
      </c>
      <c r="AF44" s="1033"/>
      <c r="AG44" s="1033"/>
      <c r="AH44" s="1033"/>
      <c r="AI44" s="1033" t="s">
        <v>555</v>
      </c>
      <c r="AJ44" s="1033"/>
      <c r="AK44" s="1033"/>
      <c r="AL44" s="1033"/>
      <c r="AM44" s="1033" t="s">
        <v>529</v>
      </c>
      <c r="AN44" s="1033"/>
      <c r="AO44" s="1033"/>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558</v>
      </c>
      <c r="AF51" s="1033"/>
      <c r="AG51" s="1033"/>
      <c r="AH51" s="1033"/>
      <c r="AI51" s="1033" t="s">
        <v>555</v>
      </c>
      <c r="AJ51" s="1033"/>
      <c r="AK51" s="1033"/>
      <c r="AL51" s="1033"/>
      <c r="AM51" s="1033" t="s">
        <v>529</v>
      </c>
      <c r="AN51" s="1033"/>
      <c r="AO51" s="1033"/>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558</v>
      </c>
      <c r="AF58" s="1033"/>
      <c r="AG58" s="1033"/>
      <c r="AH58" s="1033"/>
      <c r="AI58" s="1033" t="s">
        <v>555</v>
      </c>
      <c r="AJ58" s="1033"/>
      <c r="AK58" s="1033"/>
      <c r="AL58" s="1033"/>
      <c r="AM58" s="1033" t="s">
        <v>529</v>
      </c>
      <c r="AN58" s="1033"/>
      <c r="AO58" s="1033"/>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558</v>
      </c>
      <c r="AF65" s="1033"/>
      <c r="AG65" s="1033"/>
      <c r="AH65" s="1033"/>
      <c r="AI65" s="1033" t="s">
        <v>555</v>
      </c>
      <c r="AJ65" s="1033"/>
      <c r="AK65" s="1033"/>
      <c r="AL65" s="1033"/>
      <c r="AM65" s="1033" t="s">
        <v>529</v>
      </c>
      <c r="AN65" s="1033"/>
      <c r="AO65" s="1033"/>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2019-08-15T06:34:06Z</cp:lastPrinted>
  <dcterms:created xsi:type="dcterms:W3CDTF">2012-03-13T00:50:25Z</dcterms:created>
  <dcterms:modified xsi:type="dcterms:W3CDTF">2020-11-27T06:35:45Z</dcterms:modified>
</cp:coreProperties>
</file>