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<sst xmlns="http://schemas.openxmlformats.org/spreadsheetml/2006/main" count="2891" uniqueCount="645">
  <si>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</si>
  <si>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</si>
  <si>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</si>
  <si>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</si>
  <si>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</si>
  <si>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</si>
  <si>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</si>
  <si>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</si>
  <si>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</si>
  <si>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</si>
  <si>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</si>
  <si>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</si>
  <si>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</si>
  <si>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</si>
  <si>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</si>
  <si>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</si>
  <si>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</si>
  <si>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</si>
  <si>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</si>
  <si>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</si>
  <si>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</si>
  <si>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</si>
  <si>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</si>
  <si>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</si>
  <si>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</si>
  <si>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</si>
  <si>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</si>
  <si>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</si>
  <si>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</si>
  <si>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</si>
  <si>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</si>
  <si>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</si>
  <si>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</si>
  <si>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</si>
  <si>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</si>
  <si>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</si>
  <si>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</si>
  <si>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</si>
  <si>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</si>
  <si>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</si>
  <si>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</si>
  <si>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</si>
  <si>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</si>
  <si>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</si>
  <si>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</si>
  <si>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</si>
  <si>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</si>
  <si>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</si>
  <si>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</si>
  <si>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</si>
  <si>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</si>
  <si>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</si>
  <si>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</si>
  <si>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</si>
  <si>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</si>
  <si>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</si>
  <si>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</si>
  <si>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</si>
  <si>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</si>
  <si>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</si>
  <si>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</si>
  <si>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</si>
  <si>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</si>
  <si>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</si>
  <si>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</si>
  <si>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</si>
  <si>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</si>
  <si>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</si>
  <si>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</si>
  <si>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</si>
  <si>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</si>
  <si>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</si>
  <si>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</si>
  <si>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</si>
  <si>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</si>
  <si>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</si>
  <si>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</si>
  <si>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</si>
  <si>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</si>
  <si>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</si>
  <si>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</si>
  <si>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</si>
  <si>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</si>
  <si>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</si>
  <si>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</si>
  <si>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</si>
  <si>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</si>
  <si>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</si>
  <si>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</si>
  <si>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</si>
  <si>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</si>
  <si>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</si>
  <si>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</si>
  <si>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</si>
  <si>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</si>
  <si>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</si>
  <si>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</si>
  <si>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</si>
  <si>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</si>
  <si>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</si>
  <si>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</si>
  <si>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</si>
  <si>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</si>
  <si>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</si>
  <si>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</si>
  <si>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</si>
  <si>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</si>
  <si>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</si>
  <si>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</si>
  <si>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</si>
  <si>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</si>
  <si>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</si>
  <si>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</si>
  <si>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</si>
  <si>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</si>
  <si>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</si>
  <si>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</si>
  <si>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</si>
  <si>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</si>
  <si>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</si>
  <si>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</si>
  <si>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</si>
  <si>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</si>
  <si>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</si>
  <si>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</si>
  <si>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</si>
  <si>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</si>
  <si>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</si>
  <si>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</si>
  <si>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</si>
  <si>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</si>
  <si>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</si>
  <si>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</si>
  <si>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</si>
  <si>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</si>
  <si>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</si>
  <si>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</si>
  <si>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</si>
  <si>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</si>
  <si>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</si>
  <si>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</si>
  <si>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</si>
  <si>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</si>
  <si>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</si>
  <si>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</si>
  <si>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</si>
  <si>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</si>
  <si>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</si>
  <si>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</si>
  <si>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</si>
  <si>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</si>
  <si>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</si>
  <si>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</si>
  <si>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</si>
  <si>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</si>
  <si>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</si>
  <si>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</si>
  <si>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</si>
  <si>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</si>
  <si>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</si>
  <si>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</si>
  <si>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</si>
  <si>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</si>
  <si>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</si>
  <si>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</si>
  <si>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</si>
  <si>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</si>
  <si>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</si>
  <si>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</si>
  <si>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</si>
  <si>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</si>
  <si>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</si>
  <si>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</si>
  <si>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</si>
  <si>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</si>
  <si>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</si>
  <si>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</si>
  <si>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</si>
  <si>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</si>
  <si>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</si>
  <si>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</si>
  <si>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</si>
  <si>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</si>
  <si>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</si>
  <si>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</si>
  <si>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</si>
  <si>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</si>
  <si>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</si>
  <si>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</si>
  <si>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</si>
  <si>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</si>
  <si>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</si>
  <si>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</si>
  <si>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</si>
  <si>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</si>
  <si>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</si>
  <si>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</si>
  <si>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</si>
  <si>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</si>
  <si>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</si>
  <si>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</si>
  <si>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</si>
  <si>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</si>
  <si>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</si>
  <si>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</si>
  <si>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</si>
  <si>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</si>
  <si>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</si>
  <si>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</si>
  <si>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</si>
  <si>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</si>
  <si>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</si>
  <si>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</si>
  <si>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</si>
  <si>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</si>
  <si>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</si>
  <si>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</si>
  <si>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</si>
  <si>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</si>
  <si>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</si>
  <si>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</si>
  <si>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</si>
  <si>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</si>
  <si>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</si>
  <si>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</si>
  <si>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</si>
  <si>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</si>
  <si>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</si>
  <si>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</si>
  <si>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</si>
  <si>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</si>
  <si>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</si>
  <si>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</si>
  <si>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</si>
  <si>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</si>
  <si>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</si>
  <si>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</si>
  <si>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</si>
  <si>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</si>
  <si>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</si>
  <si>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</si>
  <si>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</si>
  <si>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</si>
  <si>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</si>
  <si>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</si>
  <si>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</si>
  <si>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</si>
  <si>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</si>
  <si>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</si>
  <si>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</si>
  <si>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</si>
  <si>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</si>
  <si>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</si>
  <si>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</si>
  <si>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</si>
  <si>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</si>
  <si>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</si>
  <si>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</si>
  <si>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</si>
  <si>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</si>
  <si>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</si>
  <si>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</si>
  <si>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</si>
  <si>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</si>
  <si>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</si>
  <si>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</si>
  <si>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</si>
  <si>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</si>
  <si>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</si>
  <si>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</si>
  <si>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</si>
  <si>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</si>
  <si>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</si>
  <si>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</si>
  <si>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</si>
  <si>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</si>
  <si>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</si>
  <si>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</si>
  <si>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</si>
  <si>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</si>
  <si>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</si>
  <si>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</si>
  <si>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</si>
  <si>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</si>
  <si>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</si>
  <si>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</si>
  <si>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</si>
  <si>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</si>
  <si>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</si>
  <si>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</si>
  <si>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</si>
  <si>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</si>
  <si>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</si>
  <si>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</si>
  <si>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</si>
  <si>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</si>
  <si>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</si>
  <si>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</si>
  <si>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</si>
  <si>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</si>
  <si>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</si>
  <si>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</si>
  <si>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</si>
  <si>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</si>
  <si>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</si>
  <si>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</si>
  <si>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</si>
  <si>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</si>
  <si>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</si>
  <si>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</si>
  <si>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</si>
  <si>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</si>
  <si>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</si>
  <si>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</si>
  <si>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</si>
  <si>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</si>
  <si>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</si>
  <si>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</si>
  <si>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</si>
  <si>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</si>
  <si>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</si>
  <si>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</si>
  <si>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</si>
  <si>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</si>
  <si>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</si>
  <si>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</si>
  <si>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</si>
  <si>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</si>
  <si>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</si>
  <si>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</si>
  <si>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</si>
  <si>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</si>
  <si>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</si>
  <si>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</si>
  <si>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</si>
  <si>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</si>
  <si>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</si>
  <si>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</si>
  <si>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</si>
  <si>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</si>
  <si>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</si>
  <si>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</si>
  <si>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</si>
  <si>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</si>
  <si>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</si>
  <si>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</si>
  <si>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</si>
  <si>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</si>
  <si>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</si>
  <si>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</si>
  <si>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</si>
  <si>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</si>
  <si>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</si>
  <si>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</si>
  <si>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</si>
  <si>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</si>
  <si>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</si>
  <si>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</si>
  <si>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</si>
  <si>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</si>
  <si>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</si>
  <si>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</si>
  <si>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</si>
  <si>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</si>
  <si>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</si>
  <si>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</si>
  <si>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</si>
  <si>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</si>
  <si>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</si>
  <si>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</si>
  <si>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</si>
  <si>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</si>
  <si>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</si>
  <si>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</si>
  <si>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</si>
  <si>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</si>
  <si>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</si>
  <si>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</si>
  <si>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</si>
  <si>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</si>
  <si>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</si>
  <si>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</si>
  <si>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</si>
  <si>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</si>
  <si>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</si>
  <si>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</si>
  <si>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</si>
  <si>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</si>
  <si>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</si>
  <si>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</si>
  <si>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</si>
  <si>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</si>
  <si>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</si>
  <si>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</si>
  <si>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</si>
  <si>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</si>
  <si>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</si>
  <si>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</si>
  <si>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</si>
  <si>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</si>
  <si>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</si>
  <si>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</si>
  <si>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</si>
  <si>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</si>
  <si>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</si>
  <si>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</si>
  <si>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</si>
  <si>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</si>
  <si>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</si>
  <si>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</si>
  <si>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</si>
  <si>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</si>
  <si>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</si>
  <si>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</si>
  <si>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</si>
  <si>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</si>
  <si>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</si>
  <si>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</si>
  <si>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</si>
  <si>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</si>
  <si>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</si>
  <si>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</si>
  <si>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</si>
  <si>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</si>
  <si>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</si>
  <si>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</si>
  <si>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</si>
  <si>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</si>
  <si>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</si>
  <si>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</si>
  <si>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</si>
  <si>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</si>
  <si>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</si>
  <si>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</si>
  <si>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</si>
  <si>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</si>
  <si>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</si>
  <si>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</si>
  <si>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</si>
  <si>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</si>
  <si>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</si>
  <si>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</si>
  <si>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</si>
  <si>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</si>
  <si>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</si>
  <si>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</si>
  <si>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</si>
  <si>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</si>
  <si>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</si>
  <si>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</si>
  <si>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</si>
  <si>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</si>
  <si>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</si>
  <si>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</si>
  <si>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</si>
  <si>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</si>
  <si>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</si>
  <si>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</si>
  <si>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</si>
  <si>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</si>
  <si>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</si>
  <si>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</si>
  <si>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</si>
  <si>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</si>
  <si>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</si>
  <si>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</si>
  <si>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</si>
  <si>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</si>
  <si>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</si>
  <si>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</si>
  <si>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</si>
  <si>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</si>
  <si>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</si>
  <si>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</si>
  <si>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</si>
  <si>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</si>
  <si>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</si>
  <si>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</si>
  <si>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</si>
  <si>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</si>
  <si>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</si>
  <si>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</si>
  <si>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</si>
  <si>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</si>
  <si>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</si>
  <si>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</si>
  <si>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</si>
  <si>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</si>
  <si>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</si>
  <si>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</si>
  <si>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</si>
  <si>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</si>
  <si>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</si>
  <si>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</si>
  <si>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</si>
  <si>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</si>
  <si>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</si>
  <si>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</si>
  <si>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</si>
  <si>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</si>
  <si>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</si>
  <si>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</si>
  <si>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</si>
  <si>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</si>
  <si>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</si>
  <si>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</si>
  <si>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</si>
  <si>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</si>
  <si>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</si>
  <si>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</si>
  <si>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</si>
  <si>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</si>
  <si>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</si>
  <si>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</si>
  <si>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</si>
  <si>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</si>
  <si>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</si>
  <si>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</si>
  <si>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</si>
  <si>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</si>
  <si>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</si>
  <si>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</si>
  <si>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</si>
  <si>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</si>
  <si>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</si>
  <si>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</si>
  <si>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</si>
  <si>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</si>
  <si>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</si>
  <si>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</si>
  <si>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</si>
  <si>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</si>
  <si>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</si>
  <si>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</si>
  <si>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</si>
  <si>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</si>
  <si>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</si>
  <si>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</si>
  <si>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</si>
  <si>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</si>
  <si>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</si>
  <si>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</si>
  <si>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</si>
  <si>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</si>
  <si>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</si>
  <si>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</si>
  <si>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</si>
  <si>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</si>
  <si>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</si>
  <si>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</si>
  <si>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</si>
  <si>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</si>
  <si>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</si>
  <si>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</si>
  <si>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</si>
  <si>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</si>
  <si>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</si>
  <si>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</si>
  <si>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</si>
  <si>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</si>
  <si>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</si>
  <si>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</si>
  <si>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</si>
  <si>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</si>
  <si>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</si>
  <si>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</si>
  <si>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</si>
  <si>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</si>
  <si>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</si>
  <si>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</si>
  <si>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バーゼル条約拠出金</t>
    <rPh sb="4" eb="6">
      <t>ジョウヤク</t>
    </rPh>
    <rPh sb="6" eb="9">
      <t>キョシュツキン</t>
    </rPh>
    <phoneticPr fontId="5"/>
  </si>
  <si>
    <t>バーゼル条約拠出金（義務的拠出金）</t>
    <phoneticPr fontId="5"/>
  </si>
  <si>
    <t>国際協力局</t>
    <phoneticPr fontId="5"/>
  </si>
  <si>
    <t>地球環境課</t>
    <phoneticPr fontId="5"/>
  </si>
  <si>
    <t>佐藤　正</t>
    <phoneticPr fontId="5"/>
  </si>
  <si>
    <t>外務省</t>
  </si>
  <si>
    <t>外務省</t>
    <phoneticPr fontId="5"/>
  </si>
  <si>
    <t>外務省設置法第4条第3号</t>
    <phoneticPr fontId="5"/>
  </si>
  <si>
    <t>バーゼル条約第１５条３及び第１回締約国会議</t>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</si>
  <si>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</si>
  <si>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phoneticPr fontId="5"/>
  </si>
  <si>
    <t>締約国会議等において我が国が参画して達成された合意形成の増加</t>
    <phoneticPr fontId="5"/>
  </si>
  <si>
    <t>締約国会議における決議数</t>
    <phoneticPr fontId="5"/>
  </si>
  <si>
    <t>決議数</t>
    <phoneticPr fontId="5"/>
  </si>
  <si>
    <t>作業数</t>
    <phoneticPr fontId="5"/>
  </si>
  <si>
    <t>-</t>
    <phoneticPr fontId="5"/>
  </si>
  <si>
    <t>-</t>
    <phoneticPr fontId="5"/>
  </si>
  <si>
    <t>-</t>
    <phoneticPr fontId="5"/>
  </si>
  <si>
    <t>-</t>
    <phoneticPr fontId="5"/>
  </si>
  <si>
    <t>事務局に一定割合の邦人職員（専門職以上）を確保する。</t>
    <phoneticPr fontId="5"/>
  </si>
  <si>
    <t>日本再興戦略に掲げた国連関係機関の邦人職員数の目標（3.1%)に基づく（事務局は36名の専門職以上の職員から構成されるため，目標値は1名）。 （なお，幹部職員については，枠が少ないため，目標設定は困難。）</t>
    <phoneticPr fontId="5"/>
  </si>
  <si>
    <t>人</t>
    <rPh sb="0" eb="1">
      <t>ニン</t>
    </rPh>
    <phoneticPr fontId="5"/>
  </si>
  <si>
    <t>事務局から聴取</t>
    <phoneticPr fontId="5"/>
  </si>
  <si>
    <t>締約国会議の決議に向けた提案（文書数）</t>
    <phoneticPr fontId="5"/>
  </si>
  <si>
    <t>提案数</t>
    <rPh sb="0" eb="2">
      <t>テイアン</t>
    </rPh>
    <rPh sb="2" eb="3">
      <t>スウ</t>
    </rPh>
    <phoneticPr fontId="5"/>
  </si>
  <si>
    <t>-</t>
    <phoneticPr fontId="5"/>
  </si>
  <si>
    <t>百万円</t>
    <rPh sb="0" eb="2">
      <t>ヒャクマン</t>
    </rPh>
    <rPh sb="2" eb="3">
      <t>エン</t>
    </rPh>
    <phoneticPr fontId="5"/>
  </si>
  <si>
    <t>拠出額（百万円）/提案数</t>
    <rPh sb="0" eb="3">
      <t>キョシュツガク</t>
    </rPh>
    <rPh sb="4" eb="6">
      <t>ヒャクマン</t>
    </rPh>
    <rPh sb="6" eb="7">
      <t>エン</t>
    </rPh>
    <rPh sb="9" eb="11">
      <t>テイアン</t>
    </rPh>
    <rPh sb="11" eb="12">
      <t>スウ</t>
    </rPh>
    <phoneticPr fontId="5"/>
  </si>
  <si>
    <t>69/110</t>
    <phoneticPr fontId="5"/>
  </si>
  <si>
    <t>-</t>
    <phoneticPr fontId="5"/>
  </si>
  <si>
    <t>-</t>
    <phoneticPr fontId="5"/>
  </si>
  <si>
    <t>-</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</si>
  <si>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</si>
  <si>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</si>
  <si>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</si>
  <si>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</si>
  <si>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水銀含有廃棄物の環境上適正な管理，地表での焼却，特殊技術による埋立てに関する技術ガイドライン等に関する決議や，条約の実施状況についての国別報告に係る決議等が合意され，有害廃棄物及びその他の廃棄物の越境移動並びにその処分の規制について、国際的な枠組みの策定と環境の保護が推進されている。</t>
    <phoneticPr fontId="5"/>
  </si>
  <si>
    <t>-</t>
    <phoneticPr fontId="5"/>
  </si>
  <si>
    <t>-</t>
    <phoneticPr fontId="5"/>
  </si>
  <si>
    <t>○</t>
  </si>
  <si>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</si>
  <si>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</si>
  <si>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</si>
  <si>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</si>
  <si>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</si>
  <si>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</si>
  <si>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ロッテルダム条約，ストックホルム条約との連携が強化され，事務局機能の統合や共同活動等を通じ，コスト削減や効率化に向けた工夫が行われている。</t>
    <phoneticPr fontId="5"/>
  </si>
  <si>
    <t>活動実績は見込みに見合っている。</t>
    <phoneticPr fontId="5"/>
  </si>
  <si>
    <t>有害廃棄物の環境上適正な管理に関する各種技術ガイドライン等，成果物は十分に活用されている。</t>
    <phoneticPr fontId="5"/>
  </si>
  <si>
    <t>環境省</t>
  </si>
  <si>
    <t>有害廃棄物等の環境上適正な管理事業等拠出金</t>
    <phoneticPr fontId="5"/>
  </si>
  <si>
    <t>環境省の拠出金は我が国が実施に合意した条約事務局によるプロジェクトの事業費に充当される一方，外務省の拠出金は条約事務局の運営経費を支援するものであり，省庁間の役割分担は適切である。</t>
    <phoneticPr fontId="5"/>
  </si>
  <si>
    <t>引き続き効果的・効率的な事業の実施を求めていく。</t>
    <phoneticPr fontId="5"/>
  </si>
  <si>
    <t>41</t>
    <phoneticPr fontId="5"/>
  </si>
  <si>
    <t>211</t>
    <phoneticPr fontId="5"/>
  </si>
  <si>
    <t>31</t>
    <phoneticPr fontId="5"/>
  </si>
  <si>
    <t>212</t>
    <phoneticPr fontId="5"/>
  </si>
  <si>
    <t>56</t>
    <phoneticPr fontId="5"/>
  </si>
  <si>
    <t>254</t>
    <phoneticPr fontId="5"/>
  </si>
  <si>
    <t>216</t>
    <phoneticPr fontId="5"/>
  </si>
  <si>
    <t>260</t>
    <phoneticPr fontId="5"/>
  </si>
  <si>
    <t>バーゼル条約の実施・運営に係る事務局業務の実施</t>
    <phoneticPr fontId="5"/>
  </si>
  <si>
    <t>バーゼル条約事務局</t>
    <phoneticPr fontId="5"/>
  </si>
  <si>
    <t>-</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</si>
  <si>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</si>
  <si>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バーゼル条約第13回締約国会議・会議文書</t>
    <phoneticPr fontId="5"/>
  </si>
  <si>
    <t>（1）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経費節減を実現した。
（2）第13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14" eb="116">
      <t>ケイヒ</t>
    </rPh>
    <rPh sb="116" eb="118">
      <t>セツゲン</t>
    </rPh>
    <phoneticPr fontId="5"/>
  </si>
  <si>
    <t>条約事務局予算は増加したが，締約国拠出分の各国分担率は国連分担率に準拠して決定されることとなっており，直近の我が国の国連分担率が低下したため減額要求となった。</t>
    <rPh sb="0" eb="2">
      <t>ジョウヤク</t>
    </rPh>
    <rPh sb="2" eb="5">
      <t>ジムキョク</t>
    </rPh>
    <rPh sb="5" eb="7">
      <t>ヨサン</t>
    </rPh>
    <rPh sb="8" eb="10">
      <t>ゾウカ</t>
    </rPh>
    <rPh sb="14" eb="17">
      <t>テイヤクコク</t>
    </rPh>
    <rPh sb="17" eb="20">
      <t>キョシュツブン</t>
    </rPh>
    <rPh sb="21" eb="23">
      <t>カッコク</t>
    </rPh>
    <rPh sb="23" eb="26">
      <t>ブンタンリツ</t>
    </rPh>
    <rPh sb="27" eb="29">
      <t>コクレン</t>
    </rPh>
    <rPh sb="29" eb="32">
      <t>ブンタンリツ</t>
    </rPh>
    <rPh sb="33" eb="35">
      <t>ジュンキョ</t>
    </rPh>
    <rPh sb="37" eb="39">
      <t>ケッテイ</t>
    </rPh>
    <rPh sb="51" eb="53">
      <t>チョッキン</t>
    </rPh>
    <rPh sb="54" eb="55">
      <t>ワ</t>
    </rPh>
    <rPh sb="56" eb="57">
      <t>クニ</t>
    </rPh>
    <rPh sb="58" eb="60">
      <t>コクレン</t>
    </rPh>
    <rPh sb="60" eb="63">
      <t>ブンタンリツ</t>
    </rPh>
    <rPh sb="64" eb="66">
      <t>テイカ</t>
    </rPh>
    <rPh sb="70" eb="72">
      <t>ゲンガク</t>
    </rPh>
    <rPh sb="72" eb="74">
      <t>ヨウキュウ</t>
    </rPh>
    <phoneticPr fontId="5"/>
  </si>
  <si>
    <t>無</t>
  </si>
  <si>
    <t>拠出金</t>
    <rPh sb="0" eb="3">
      <t>キョシュツキン</t>
    </rPh>
    <phoneticPr fontId="5"/>
  </si>
  <si>
    <t>条約の実施・運用に係る業務の実施</t>
    <phoneticPr fontId="5"/>
  </si>
  <si>
    <t>成果実績は成果目標に見合っている。</t>
    <phoneticPr fontId="5"/>
  </si>
  <si>
    <t>特に問題ないが、邦人職員の獲得のために、外務省と環境省が合同で環境条約事務局に特化した国際公務員説明会を開催することが望まれる。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</si>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</sst>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201057</xdr:colOff>
      <xdr:row>743</xdr:row>
      <xdr:rowOff>0</xdr:rowOff>
    </xdr:from>
    <xdr:to>
      <xdr:col>30</xdr:col>
      <xdr:colOff>30592</xdr:colOff>
      <xdr:row>744</xdr:row>
      <xdr:rowOff>195391</xdr:rowOff>
    </xdr:to>
    <xdr:sp macro="" textlink="">
      <xdr:nvSpPr>
        <xdr:cNvPr id="11" name="正方形/長方形 10"/>
        <xdr:cNvSpPr/>
      </xdr:nvSpPr>
      <xdr:spPr>
        <a:xfrm>
          <a:off x="4114030" y="44844730"/>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43365</xdr:colOff>
      <xdr:row>745</xdr:row>
      <xdr:rowOff>9783</xdr:rowOff>
    </xdr:from>
    <xdr:to>
      <xdr:col>31</xdr:col>
      <xdr:colOff>9294</xdr:colOff>
      <xdr:row>747</xdr:row>
      <xdr:rowOff>57104</xdr:rowOff>
    </xdr:to>
    <xdr:sp macro="" textlink="">
      <xdr:nvSpPr>
        <xdr:cNvPr id="12" name="大かっこ 11"/>
        <xdr:cNvSpPr/>
      </xdr:nvSpPr>
      <xdr:spPr>
        <a:xfrm>
          <a:off x="3956338" y="45549580"/>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189215</xdr:colOff>
      <xdr:row>747</xdr:row>
      <xdr:rowOff>19565</xdr:rowOff>
    </xdr:from>
    <xdr:to>
      <xdr:col>21</xdr:col>
      <xdr:colOff>189216</xdr:colOff>
      <xdr:row>748</xdr:row>
      <xdr:rowOff>332310</xdr:rowOff>
    </xdr:to>
    <xdr:cxnSp macro="">
      <xdr:nvCxnSpPr>
        <xdr:cNvPr id="13" name="直線矢印コネクタ 12"/>
        <xdr:cNvCxnSpPr/>
      </xdr:nvCxnSpPr>
      <xdr:spPr>
        <a:xfrm rot="5400000">
          <a:off x="4183941" y="46584569"/>
          <a:ext cx="66027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144164</xdr:colOff>
      <xdr:row>747</xdr:row>
      <xdr:rowOff>19565</xdr:rowOff>
    </xdr:from>
    <xdr:to>
      <xdr:col>27</xdr:col>
      <xdr:colOff>144165</xdr:colOff>
      <xdr:row>748</xdr:row>
      <xdr:rowOff>332310</xdr:rowOff>
    </xdr:to>
    <xdr:cxnSp macro="">
      <xdr:nvCxnSpPr>
        <xdr:cNvPr id="14" name="直線矢印コネクタ 13"/>
        <xdr:cNvCxnSpPr/>
      </xdr:nvCxnSpPr>
      <xdr:spPr>
        <a:xfrm rot="16200000" flipV="1">
          <a:off x="5374566" y="46584569"/>
          <a:ext cx="66027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3349</xdr:colOff>
      <xdr:row>747</xdr:row>
      <xdr:rowOff>262982</xdr:rowOff>
    </xdr:from>
    <xdr:ext cx="607859" cy="275717"/>
    <xdr:sp macro="" textlink="">
      <xdr:nvSpPr>
        <xdr:cNvPr id="15" name="テキスト ボックス 14"/>
        <xdr:cNvSpPr txBox="1"/>
      </xdr:nvSpPr>
      <xdr:spPr>
        <a:xfrm>
          <a:off x="3504430" y="46497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100574</xdr:colOff>
      <xdr:row>747</xdr:row>
      <xdr:rowOff>157148</xdr:rowOff>
    </xdr:from>
    <xdr:ext cx="1580030" cy="459100"/>
    <xdr:sp macro="" textlink="">
      <xdr:nvSpPr>
        <xdr:cNvPr id="16" name="テキスト ボックス 15"/>
        <xdr:cNvSpPr txBox="1"/>
      </xdr:nvSpPr>
      <xdr:spPr>
        <a:xfrm>
          <a:off x="6073006" y="46392013"/>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a:t>
          </a:r>
          <a:endParaRPr kumimoji="1" lang="en-US" altLang="ja-JP" sz="1100"/>
        </a:p>
        <a:p>
          <a:pPr algn="l"/>
          <a:r>
            <a:rPr kumimoji="1" lang="ja-JP" altLang="en-US" sz="1100"/>
            <a:t>予算案の提出</a:t>
          </a:r>
        </a:p>
      </xdr:txBody>
    </xdr:sp>
    <xdr:clientData/>
  </xdr:oneCellAnchor>
  <xdr:twoCellAnchor>
    <xdr:from>
      <xdr:col>19</xdr:col>
      <xdr:colOff>201057</xdr:colOff>
      <xdr:row>749</xdr:row>
      <xdr:rowOff>92848</xdr:rowOff>
    </xdr:from>
    <xdr:to>
      <xdr:col>30</xdr:col>
      <xdr:colOff>49642</xdr:colOff>
      <xdr:row>750</xdr:row>
      <xdr:rowOff>280023</xdr:rowOff>
    </xdr:to>
    <xdr:sp macro="" textlink="">
      <xdr:nvSpPr>
        <xdr:cNvPr id="17" name="正方形/長方形 16"/>
        <xdr:cNvSpPr/>
      </xdr:nvSpPr>
      <xdr:spPr>
        <a:xfrm>
          <a:off x="4114030" y="47022780"/>
          <a:ext cx="2113990" cy="534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65</a:t>
          </a:r>
          <a:r>
            <a:rPr kumimoji="1" lang="ja-JP" altLang="en-US" sz="1100"/>
            <a:t>百万円</a:t>
          </a:r>
          <a:endParaRPr kumimoji="1" lang="en-US" altLang="ja-JP" sz="1100"/>
        </a:p>
      </xdr:txBody>
    </xdr:sp>
    <xdr:clientData/>
  </xdr:twoCellAnchor>
  <xdr:twoCellAnchor>
    <xdr:from>
      <xdr:col>19</xdr:col>
      <xdr:colOff>75115</xdr:colOff>
      <xdr:row>751</xdr:row>
      <xdr:rowOff>39130</xdr:rowOff>
    </xdr:from>
    <xdr:to>
      <xdr:col>31</xdr:col>
      <xdr:colOff>41044</xdr:colOff>
      <xdr:row>754</xdr:row>
      <xdr:rowOff>72480</xdr:rowOff>
    </xdr:to>
    <xdr:sp macro="" textlink="">
      <xdr:nvSpPr>
        <xdr:cNvPr id="18" name="大かっこ 17"/>
        <xdr:cNvSpPr/>
      </xdr:nvSpPr>
      <xdr:spPr>
        <a:xfrm>
          <a:off x="3988088" y="47664130"/>
          <a:ext cx="2437280" cy="1075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3"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78</v>
      </c>
      <c r="Q13" s="109"/>
      <c r="R13" s="109"/>
      <c r="S13" s="109"/>
      <c r="T13" s="109"/>
      <c r="U13" s="109"/>
      <c r="V13" s="110"/>
      <c r="W13" s="108">
        <v>69</v>
      </c>
      <c r="X13" s="109"/>
      <c r="Y13" s="109"/>
      <c r="Z13" s="109"/>
      <c r="AA13" s="109"/>
      <c r="AB13" s="109"/>
      <c r="AC13" s="110"/>
      <c r="AD13" s="108">
        <v>65</v>
      </c>
      <c r="AE13" s="109"/>
      <c r="AF13" s="109"/>
      <c r="AG13" s="109"/>
      <c r="AH13" s="109"/>
      <c r="AI13" s="109"/>
      <c r="AJ13" s="110"/>
      <c r="AK13" s="108">
        <v>64</v>
      </c>
      <c r="AL13" s="109"/>
      <c r="AM13" s="109"/>
      <c r="AN13" s="109"/>
      <c r="AO13" s="109"/>
      <c r="AP13" s="109"/>
      <c r="AQ13" s="110"/>
      <c r="AR13" s="105">
        <v>57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78</v>
      </c>
      <c r="Q18" s="115"/>
      <c r="R18" s="115"/>
      <c r="S18" s="115"/>
      <c r="T18" s="115"/>
      <c r="U18" s="115"/>
      <c r="V18" s="116"/>
      <c r="W18" s="114">
        <f>SUM(W13:AC17)</f>
        <v>69</v>
      </c>
      <c r="X18" s="115"/>
      <c r="Y18" s="115"/>
      <c r="Z18" s="115"/>
      <c r="AA18" s="115"/>
      <c r="AB18" s="115"/>
      <c r="AC18" s="116"/>
      <c r="AD18" s="114">
        <f>SUM(AD13:AJ17)</f>
        <v>65</v>
      </c>
      <c r="AE18" s="115"/>
      <c r="AF18" s="115"/>
      <c r="AG18" s="115"/>
      <c r="AH18" s="115"/>
      <c r="AI18" s="115"/>
      <c r="AJ18" s="116"/>
      <c r="AK18" s="114">
        <f>SUM(AK13:AQ17)</f>
        <v>64</v>
      </c>
      <c r="AL18" s="115"/>
      <c r="AM18" s="115"/>
      <c r="AN18" s="115"/>
      <c r="AO18" s="115"/>
      <c r="AP18" s="115"/>
      <c r="AQ18" s="116"/>
      <c r="AR18" s="114">
        <f>SUM(AR13:AX17)</f>
        <v>57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78</v>
      </c>
      <c r="Q19" s="109"/>
      <c r="R19" s="109"/>
      <c r="S19" s="109"/>
      <c r="T19" s="109"/>
      <c r="U19" s="109"/>
      <c r="V19" s="110"/>
      <c r="W19" s="108">
        <v>69</v>
      </c>
      <c r="X19" s="109"/>
      <c r="Y19" s="109"/>
      <c r="Z19" s="109"/>
      <c r="AA19" s="109"/>
      <c r="AB19" s="109"/>
      <c r="AC19" s="110"/>
      <c r="AD19" s="108">
        <v>65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64</v>
      </c>
      <c r="Q23" s="106"/>
      <c r="R23" s="106"/>
      <c r="S23" s="106"/>
      <c r="T23" s="106"/>
      <c r="U23" s="106"/>
      <c r="V23" s="107"/>
      <c r="W23" s="105">
        <v>57</v>
      </c>
      <c r="X23" s="106"/>
      <c r="Y23" s="106"/>
      <c r="Z23" s="106"/>
      <c r="AA23" s="106"/>
      <c r="AB23" s="106"/>
      <c r="AC23" s="107"/>
      <c r="AD23" s="209" t="s">
        <v>637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64</v>
      </c>
      <c r="Q29" s="109"/>
      <c r="R29" s="109"/>
      <c r="S29" s="109"/>
      <c r="T29" s="109"/>
      <c r="U29" s="109"/>
      <c r="V29" s="110"/>
      <c r="W29" s="227">
        <f>AR13</f>
        <v>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587</v>
      </c>
      <c r="AR31" s="136"/>
      <c r="AS31" s="137" t="s">
        <v>355</v>
      </c>
      <c r="AT31" s="172"/>
      <c r="AU31" s="271" t="s">
        <v>585</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t="s">
        <v>585</v>
      </c>
      <c r="AF32" s="365"/>
      <c r="AG32" s="365"/>
      <c r="AH32" s="365"/>
      <c r="AI32" s="364">
        <v>24</v>
      </c>
      <c r="AJ32" s="365"/>
      <c r="AK32" s="365"/>
      <c r="AL32" s="365"/>
      <c r="AM32" s="364" t="s">
        <v>585</v>
      </c>
      <c r="AN32" s="365"/>
      <c r="AO32" s="365"/>
      <c r="AP32" s="365"/>
      <c r="AQ32" s="111" t="s">
        <v>585</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585</v>
      </c>
      <c r="AF33" s="365"/>
      <c r="AG33" s="365"/>
      <c r="AH33" s="365"/>
      <c r="AI33" s="364">
        <v>27</v>
      </c>
      <c r="AJ33" s="365"/>
      <c r="AK33" s="365"/>
      <c r="AL33" s="365"/>
      <c r="AM33" s="364" t="s">
        <v>585</v>
      </c>
      <c r="AN33" s="365"/>
      <c r="AO33" s="365"/>
      <c r="AP33" s="365"/>
      <c r="AQ33" s="111" t="s">
        <v>588</v>
      </c>
      <c r="AR33" s="112"/>
      <c r="AS33" s="112"/>
      <c r="AT33" s="113"/>
      <c r="AU33" s="365" t="s">
        <v>585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v>88.9</v>
      </c>
      <c r="AJ34" s="365"/>
      <c r="AK34" s="365"/>
      <c r="AL34" s="365"/>
      <c r="AM34" s="364" t="s">
        <v>586</v>
      </c>
      <c r="AN34" s="365"/>
      <c r="AO34" s="365"/>
      <c r="AP34" s="365"/>
      <c r="AQ34" s="111" t="s">
        <v>585</v>
      </c>
      <c r="AR34" s="112"/>
      <c r="AS34" s="112"/>
      <c r="AT34" s="113"/>
      <c r="AU34" s="365" t="s">
        <v>585</v>
      </c>
      <c r="AV34" s="365"/>
      <c r="AW34" s="365"/>
      <c r="AX34" s="367"/>
    </row>
    <row r="35" spans="1:50" ht="23.25" customHeight="1" x14ac:dyDescent="0.15">
      <c r="A35" s="897" t="s">
        <v>506</v>
      </c>
      <c r="B35" s="898"/>
      <c r="C35" s="898"/>
      <c r="D35" s="898"/>
      <c r="E35" s="898"/>
      <c r="F35" s="899"/>
      <c r="G35" s="903" t="s">
        <v>635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585</v>
      </c>
      <c r="AV38" s="271"/>
      <c r="AW38" s="379" t="s">
        <v>300</v>
      </c>
      <c r="AX38" s="380"/>
    </row>
    <row r="39" spans="1:50" ht="49.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8" t="s">
        <v>12</v>
      </c>
      <c r="Z39" s="549"/>
      <c r="AA39" s="550"/>
      <c r="AB39" s="551" t="s">
        <v>591</v>
      </c>
      <c r="AC39" s="551"/>
      <c r="AD39" s="551"/>
      <c r="AE39" s="364">
        <v>1</v>
      </c>
      <c r="AF39" s="365"/>
      <c r="AG39" s="365"/>
      <c r="AH39" s="365"/>
      <c r="AI39" s="364">
        <v>1</v>
      </c>
      <c r="AJ39" s="365"/>
      <c r="AK39" s="365"/>
      <c r="AL39" s="365"/>
      <c r="AM39" s="364">
        <v>2</v>
      </c>
      <c r="AN39" s="365"/>
      <c r="AO39" s="365"/>
      <c r="AP39" s="365"/>
      <c r="AQ39" s="111" t="s">
        <v>585</v>
      </c>
      <c r="AR39" s="112"/>
      <c r="AS39" s="112"/>
      <c r="AT39" s="113"/>
      <c r="AU39" s="365" t="s">
        <v>585</v>
      </c>
      <c r="AV39" s="365"/>
      <c r="AW39" s="365"/>
      <c r="AX39" s="367"/>
    </row>
    <row r="40" spans="1:50" ht="49.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585</v>
      </c>
      <c r="AV40" s="365"/>
      <c r="AW40" s="365"/>
      <c r="AX40" s="367"/>
    </row>
    <row r="41" spans="1:50" ht="49.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200</v>
      </c>
      <c r="AN41" s="365"/>
      <c r="AO41" s="365"/>
      <c r="AP41" s="365"/>
      <c r="AQ41" s="111" t="s">
        <v>586</v>
      </c>
      <c r="AR41" s="112"/>
      <c r="AS41" s="112"/>
      <c r="AT41" s="113"/>
      <c r="AU41" s="365" t="s">
        <v>585</v>
      </c>
      <c r="AV41" s="365"/>
      <c r="AW41" s="365"/>
      <c r="AX41" s="367"/>
    </row>
    <row r="42" spans="1:50" ht="23.25" customHeight="1" x14ac:dyDescent="0.15">
      <c r="A42" s="897" t="s">
        <v>506</v>
      </c>
      <c r="B42" s="898"/>
      <c r="C42" s="898"/>
      <c r="D42" s="898"/>
      <c r="E42" s="898"/>
      <c r="F42" s="899"/>
      <c r="G42" s="903" t="s">
        <v>592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t="s">
        <v>585</v>
      </c>
      <c r="AF101" s="365"/>
      <c r="AG101" s="365"/>
      <c r="AH101" s="366"/>
      <c r="AI101" s="364">
        <v>110</v>
      </c>
      <c r="AJ101" s="365"/>
      <c r="AK101" s="365"/>
      <c r="AL101" s="366"/>
      <c r="AM101" s="364" t="s">
        <v>585</v>
      </c>
      <c r="AN101" s="365"/>
      <c r="AO101" s="365"/>
      <c r="AP101" s="366"/>
      <c r="AQ101" s="364" t="s">
        <v>599</v>
      </c>
      <c r="AR101" s="365"/>
      <c r="AS101" s="365"/>
      <c r="AT101" s="366"/>
      <c r="AU101" s="364" t="s">
        <v>585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t="s">
        <v>585</v>
      </c>
      <c r="AF102" s="358"/>
      <c r="AG102" s="358"/>
      <c r="AH102" s="358"/>
      <c r="AI102" s="358">
        <v>111</v>
      </c>
      <c r="AJ102" s="358"/>
      <c r="AK102" s="358"/>
      <c r="AL102" s="358"/>
      <c r="AM102" s="358" t="s">
        <v>585</v>
      </c>
      <c r="AN102" s="358"/>
      <c r="AO102" s="358"/>
      <c r="AP102" s="358"/>
      <c r="AQ102" s="814">
        <v>96</v>
      </c>
      <c r="AR102" s="815"/>
      <c r="AS102" s="815"/>
      <c r="AT102" s="816"/>
      <c r="AU102" s="814" t="s">
        <v>585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t="s">
        <v>585</v>
      </c>
      <c r="AF116" s="358"/>
      <c r="AG116" s="358"/>
      <c r="AH116" s="358"/>
      <c r="AI116" s="358">
        <v>0.6</v>
      </c>
      <c r="AJ116" s="358"/>
      <c r="AK116" s="358"/>
      <c r="AL116" s="358"/>
      <c r="AM116" s="358" t="s">
        <v>585</v>
      </c>
      <c r="AN116" s="358"/>
      <c r="AO116" s="358"/>
      <c r="AP116" s="358"/>
      <c r="AQ116" s="364" t="s">
        <v>600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595</v>
      </c>
      <c r="AF117" s="306"/>
      <c r="AG117" s="306"/>
      <c r="AH117" s="306"/>
      <c r="AI117" s="306" t="s">
        <v>598</v>
      </c>
      <c r="AJ117" s="306"/>
      <c r="AK117" s="306"/>
      <c r="AL117" s="306"/>
      <c r="AM117" s="306" t="s">
        <v>595</v>
      </c>
      <c r="AN117" s="306"/>
      <c r="AO117" s="306"/>
      <c r="AP117" s="306"/>
      <c r="AQ117" s="306" t="s">
        <v>601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586</v>
      </c>
      <c r="AV133" s="136"/>
      <c r="AW133" s="137" t="s">
        <v>300</v>
      </c>
      <c r="AX133" s="138"/>
    </row>
    <row r="134" spans="1:50" ht="39.75" hidden="1"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585</v>
      </c>
      <c r="AF134" s="112"/>
      <c r="AG134" s="112"/>
      <c r="AH134" s="112"/>
      <c r="AI134" s="266" t="s">
        <v>585</v>
      </c>
      <c r="AJ134" s="112"/>
      <c r="AK134" s="112"/>
      <c r="AL134" s="112"/>
      <c r="AM134" s="266" t="s">
        <v>585</v>
      </c>
      <c r="AN134" s="112"/>
      <c r="AO134" s="112"/>
      <c r="AP134" s="112"/>
      <c r="AQ134" s="266" t="s">
        <v>588</v>
      </c>
      <c r="AR134" s="112"/>
      <c r="AS134" s="112"/>
      <c r="AT134" s="112"/>
      <c r="AU134" s="266" t="s">
        <v>585</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585</v>
      </c>
      <c r="AF135" s="112"/>
      <c r="AG135" s="112"/>
      <c r="AH135" s="112"/>
      <c r="AI135" s="266" t="s">
        <v>585</v>
      </c>
      <c r="AJ135" s="112"/>
      <c r="AK135" s="112"/>
      <c r="AL135" s="112"/>
      <c r="AM135" s="266" t="s">
        <v>585</v>
      </c>
      <c r="AN135" s="112"/>
      <c r="AO135" s="112"/>
      <c r="AP135" s="112"/>
      <c r="AQ135" s="266" t="s">
        <v>585</v>
      </c>
      <c r="AR135" s="112"/>
      <c r="AS135" s="112"/>
      <c r="AT135" s="112"/>
      <c r="AU135" s="266" t="s">
        <v>585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585</v>
      </c>
      <c r="H154" s="161"/>
      <c r="I154" s="161"/>
      <c r="J154" s="161"/>
      <c r="K154" s="161"/>
      <c r="L154" s="161"/>
      <c r="M154" s="161"/>
      <c r="N154" s="161"/>
      <c r="O154" s="161"/>
      <c r="P154" s="231"/>
      <c r="Q154" s="160" t="s">
        <v>605</v>
      </c>
      <c r="R154" s="161"/>
      <c r="S154" s="161"/>
      <c r="T154" s="161"/>
      <c r="U154" s="161"/>
      <c r="V154" s="161"/>
      <c r="W154" s="161"/>
      <c r="X154" s="161"/>
      <c r="Y154" s="161"/>
      <c r="Z154" s="161"/>
      <c r="AA154" s="923"/>
      <c r="AB154" s="255" t="s">
        <v>585</v>
      </c>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hidden="1"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585</v>
      </c>
      <c r="AF433" s="112"/>
      <c r="AG433" s="112"/>
      <c r="AH433" s="112"/>
      <c r="AI433" s="111" t="s">
        <v>585</v>
      </c>
      <c r="AJ433" s="112"/>
      <c r="AK433" s="112"/>
      <c r="AL433" s="112"/>
      <c r="AM433" s="111" t="s">
        <v>585</v>
      </c>
      <c r="AN433" s="112"/>
      <c r="AO433" s="112"/>
      <c r="AP433" s="113"/>
      <c r="AQ433" s="111" t="s">
        <v>586</v>
      </c>
      <c r="AR433" s="112"/>
      <c r="AS433" s="112"/>
      <c r="AT433" s="113"/>
      <c r="AU433" s="112" t="s">
        <v>585</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588</v>
      </c>
      <c r="AF434" s="112"/>
      <c r="AG434" s="112"/>
      <c r="AH434" s="113"/>
      <c r="AI434" s="111" t="s">
        <v>585</v>
      </c>
      <c r="AJ434" s="112"/>
      <c r="AK434" s="112"/>
      <c r="AL434" s="112"/>
      <c r="AM434" s="111" t="s">
        <v>585</v>
      </c>
      <c r="AN434" s="112"/>
      <c r="AO434" s="112"/>
      <c r="AP434" s="113"/>
      <c r="AQ434" s="111" t="s">
        <v>588</v>
      </c>
      <c r="AR434" s="112"/>
      <c r="AS434" s="112"/>
      <c r="AT434" s="113"/>
      <c r="AU434" s="112" t="s">
        <v>586</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585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599</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hidden="1" customHeight="1" x14ac:dyDescent="0.15">
      <c r="A458" s="994"/>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586</v>
      </c>
      <c r="AJ458" s="112"/>
      <c r="AK458" s="112"/>
      <c r="AL458" s="112"/>
      <c r="AM458" s="111" t="s">
        <v>585</v>
      </c>
      <c r="AN458" s="112"/>
      <c r="AO458" s="112"/>
      <c r="AP458" s="113"/>
      <c r="AQ458" s="111" t="s">
        <v>585</v>
      </c>
      <c r="AR458" s="112"/>
      <c r="AS458" s="112"/>
      <c r="AT458" s="113"/>
      <c r="AU458" s="112" t="s">
        <v>608</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585</v>
      </c>
      <c r="AN459" s="112"/>
      <c r="AO459" s="112"/>
      <c r="AP459" s="113"/>
      <c r="AQ459" s="111" t="s">
        <v>585</v>
      </c>
      <c r="AR459" s="112"/>
      <c r="AS459" s="112"/>
      <c r="AT459" s="113"/>
      <c r="AU459" s="112" t="s">
        <v>585</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587</v>
      </c>
      <c r="AF460" s="112"/>
      <c r="AG460" s="112"/>
      <c r="AH460" s="113"/>
      <c r="AI460" s="111" t="s">
        <v>599</v>
      </c>
      <c r="AJ460" s="112"/>
      <c r="AK460" s="112"/>
      <c r="AL460" s="112"/>
      <c r="AM460" s="111" t="s">
        <v>585</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609</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609</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609</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609</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609</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1.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609</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609</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38.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609</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619</v>
      </c>
      <c r="D721" s="918"/>
      <c r="E721" s="918"/>
      <c r="F721" s="919"/>
      <c r="G721" s="937"/>
      <c r="H721" s="938"/>
      <c r="I721" s="83" t="str">
        <f>IF(OR(G721="　", G721=""), "", "-")</f>
        <v/>
      </c>
      <c r="J721" s="916">
        <v>176</v>
      </c>
      <c r="K721" s="916"/>
      <c r="L721" s="83" t="str">
        <f>IF(M721="","","-")</f>
        <v/>
      </c>
      <c r="M721" s="84"/>
      <c r="N721" s="913" t="s">
        <v>620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1.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2.75"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623</v>
      </c>
      <c r="F737" s="122"/>
      <c r="G737" s="122"/>
      <c r="H737" s="122"/>
      <c r="I737" s="122"/>
      <c r="J737" s="122"/>
      <c r="K737" s="122"/>
      <c r="L737" s="122"/>
      <c r="M737" s="122"/>
      <c r="N737" s="101" t="s">
        <v>543</v>
      </c>
      <c r="O737" s="101"/>
      <c r="P737" s="101"/>
      <c r="Q737" s="101"/>
      <c r="R737" s="122" t="s">
        <v>625</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624</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x14ac:dyDescent="0.2">
      <c r="A739" s="126" t="s">
        <v>530</v>
      </c>
      <c r="B739" s="127"/>
      <c r="C739" s="127"/>
      <c r="D739" s="128"/>
      <c r="E739" s="129" t="s">
        <v>575</v>
      </c>
      <c r="F739" s="117"/>
      <c r="G739" s="117"/>
      <c r="H739" s="93" t="str">
        <f>IF(E739="", "", "(")</f>
        <v>(</v>
      </c>
      <c r="I739" s="117"/>
      <c r="J739" s="117"/>
      <c r="K739" s="93" t="str">
        <f>IF(OR(I739="　", I739=""), "", "-")</f>
        <v/>
      </c>
      <c r="L739" s="118">
        <v>272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639</v>
      </c>
      <c r="H781" s="450"/>
      <c r="I781" s="450"/>
      <c r="J781" s="450"/>
      <c r="K781" s="451"/>
      <c r="L781" s="452" t="s">
        <v>640</v>
      </c>
      <c r="M781" s="453"/>
      <c r="N781" s="453"/>
      <c r="O781" s="453"/>
      <c r="P781" s="453"/>
      <c r="Q781" s="453"/>
      <c r="R781" s="453"/>
      <c r="S781" s="453"/>
      <c r="T781" s="453"/>
      <c r="U781" s="453"/>
      <c r="V781" s="453"/>
      <c r="W781" s="453"/>
      <c r="X781" s="454"/>
      <c r="Y781" s="455">
        <v>65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632</v>
      </c>
      <c r="D837" s="418"/>
      <c r="E837" s="418"/>
      <c r="F837" s="418"/>
      <c r="G837" s="418"/>
      <c r="H837" s="418"/>
      <c r="I837" s="418"/>
      <c r="J837" s="419" t="s">
        <v>585</v>
      </c>
      <c r="K837" s="420"/>
      <c r="L837" s="420"/>
      <c r="M837" s="420"/>
      <c r="N837" s="420"/>
      <c r="O837" s="420"/>
      <c r="P837" s="425" t="s">
        <v>631</v>
      </c>
      <c r="Q837" s="317"/>
      <c r="R837" s="317"/>
      <c r="S837" s="317"/>
      <c r="T837" s="317"/>
      <c r="U837" s="317"/>
      <c r="V837" s="317"/>
      <c r="W837" s="317"/>
      <c r="X837" s="317"/>
      <c r="Y837" s="318">
        <v>65</v>
      </c>
      <c r="Z837" s="319"/>
      <c r="AA837" s="319"/>
      <c r="AB837" s="320"/>
      <c r="AC837" s="328" t="s">
        <v>196</v>
      </c>
      <c r="AD837" s="423"/>
      <c r="AE837" s="423"/>
      <c r="AF837" s="423"/>
      <c r="AG837" s="423"/>
      <c r="AH837" s="421" t="s">
        <v>633</v>
      </c>
      <c r="AI837" s="422"/>
      <c r="AJ837" s="422"/>
      <c r="AK837" s="422"/>
      <c r="AL837" s="325" t="s">
        <v>585</v>
      </c>
      <c r="AM837" s="326"/>
      <c r="AN837" s="326"/>
      <c r="AO837" s="327"/>
      <c r="AP837" s="321" t="s">
        <v>585</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25"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2019-08-29T06:01:04Z</cp:lastPrinted>
  <dcterms:created xsi:type="dcterms:W3CDTF">2012-03-13T00:50:25Z</dcterms:created>
  <dcterms:modified xsi:type="dcterms:W3CDTF">2019-09-25T02:01:31Z</dcterms:modified>
</cp:coreProperties>
</file>