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3" i="3" l="1"/>
  <c r="AM34" i="3" l="1"/>
  <c r="AI34" i="3"/>
  <c r="AE34" i="3"/>
  <c r="AI89" i="3"/>
  <c r="AM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<sst xmlns="http://schemas.openxmlformats.org/spreadsheetml/2006/main" count="2978" uniqueCount="646">
  <si>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</si>
  <si>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</si>
  <si>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</si>
  <si>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</si>
  <si>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</si>
  <si>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</si>
  <si>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</si>
  <si>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</si>
  <si>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</si>
  <si>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</si>
  <si>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</si>
  <si>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</si>
  <si>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</si>
  <si>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</si>
  <si>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</si>
  <si>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</si>
  <si>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</si>
  <si>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</si>
  <si>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</si>
  <si>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</si>
  <si>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</si>
  <si>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</si>
  <si>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</si>
  <si>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</si>
  <si>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</si>
  <si>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</si>
  <si>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</si>
  <si>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</si>
  <si>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</si>
  <si>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</si>
  <si>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</si>
  <si>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</si>
  <si>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</si>
  <si>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</si>
  <si>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</si>
  <si>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</si>
  <si>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</si>
  <si>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</si>
  <si>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</si>
  <si>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</si>
  <si>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</si>
  <si>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</si>
  <si>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</si>
  <si>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</si>
  <si>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</si>
  <si>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</si>
  <si>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</si>
  <si>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</si>
  <si>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</si>
  <si>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</si>
  <si>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</si>
  <si>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</si>
  <si>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</si>
  <si>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</si>
  <si>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</si>
  <si>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</si>
  <si>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</si>
  <si>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</si>
  <si>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</si>
  <si>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</si>
  <si>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</si>
  <si>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</si>
  <si>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</si>
  <si>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</si>
  <si>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</si>
  <si>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</si>
  <si>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</si>
  <si>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</si>
  <si>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</si>
  <si>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</si>
  <si>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</si>
  <si>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</si>
  <si>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</si>
  <si>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</si>
  <si>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</si>
  <si>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</si>
  <si>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</si>
  <si>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</si>
  <si>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</si>
  <si>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</si>
  <si>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</si>
  <si>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</si>
  <si>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</si>
  <si>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</si>
  <si>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</si>
  <si>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</si>
  <si>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</si>
  <si>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</si>
  <si>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</si>
  <si>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</si>
  <si>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</si>
  <si>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</si>
  <si>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</si>
  <si>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</si>
  <si>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</si>
  <si>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</si>
  <si>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</si>
  <si>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</si>
  <si>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</si>
  <si>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</si>
  <si>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</si>
  <si>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</si>
  <si>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</si>
  <si>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</si>
  <si>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</si>
  <si>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</si>
  <si>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</si>
  <si>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</si>
  <si>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</si>
  <si>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</si>
  <si>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</si>
  <si>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</si>
  <si>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</si>
  <si>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</si>
  <si>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</si>
  <si>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</si>
  <si>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</si>
  <si>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</si>
  <si>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</si>
  <si>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</si>
  <si>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</si>
  <si>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</si>
  <si>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</si>
  <si>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</si>
  <si>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</si>
  <si>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</si>
  <si>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</si>
  <si>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</si>
  <si>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</si>
  <si>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</si>
  <si>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</si>
  <si>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</si>
  <si>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</si>
  <si>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</si>
  <si>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</si>
  <si>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</si>
  <si>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</si>
  <si>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</si>
  <si>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</si>
  <si>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</si>
  <si>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</si>
  <si>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</si>
  <si>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</si>
  <si>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</si>
  <si>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</si>
  <si>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</si>
  <si>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</si>
  <si>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</si>
  <si>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</si>
  <si>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</si>
  <si>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</si>
  <si>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</si>
  <si>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</si>
  <si>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</si>
  <si>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</si>
  <si>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</si>
  <si>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</si>
  <si>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</si>
  <si>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</si>
  <si>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</si>
  <si>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</si>
  <si>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</si>
  <si>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</si>
  <si>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</si>
  <si>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</si>
  <si>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</si>
  <si>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</si>
  <si>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</si>
  <si>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</si>
  <si>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</si>
  <si>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</si>
  <si>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</si>
  <si>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</si>
  <si>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</si>
  <si>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</si>
  <si>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</si>
  <si>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</si>
  <si>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</si>
  <si>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</si>
  <si>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</si>
  <si>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</si>
  <si>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</si>
  <si>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</si>
  <si>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</si>
  <si>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</si>
  <si>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</si>
  <si>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</si>
  <si>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</si>
  <si>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</si>
  <si>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</si>
  <si>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</si>
  <si>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</si>
  <si>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</si>
  <si>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</si>
  <si>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</si>
  <si>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</si>
  <si>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</si>
  <si>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</si>
  <si>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</si>
  <si>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</si>
  <si>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</si>
  <si>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</si>
  <si>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</si>
  <si>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</si>
  <si>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</si>
  <si>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</si>
  <si>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</si>
  <si>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</si>
  <si>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</si>
  <si>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</si>
  <si>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</si>
  <si>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</si>
  <si>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</si>
  <si>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</si>
  <si>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</si>
  <si>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</si>
  <si>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</si>
  <si>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</si>
  <si>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</si>
  <si>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</si>
  <si>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</si>
  <si>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</si>
  <si>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</si>
  <si>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</si>
  <si>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</si>
  <si>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</si>
  <si>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</si>
  <si>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</si>
  <si>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</si>
  <si>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</si>
  <si>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</si>
  <si>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</si>
  <si>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</si>
  <si>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</si>
  <si>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</si>
  <si>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</si>
  <si>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</si>
  <si>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</si>
  <si>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</si>
  <si>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</si>
  <si>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</si>
  <si>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</si>
  <si>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</si>
  <si>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</si>
  <si>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</si>
  <si>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</si>
  <si>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</si>
  <si>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</si>
  <si>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</si>
  <si>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</si>
  <si>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</si>
  <si>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</si>
  <si>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</si>
  <si>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</si>
  <si>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</si>
  <si>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</si>
  <si>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</si>
  <si>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</si>
  <si>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</si>
  <si>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</si>
  <si>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</si>
  <si>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</si>
  <si>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</si>
  <si>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</si>
  <si>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</si>
  <si>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</si>
  <si>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</si>
  <si>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</si>
  <si>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</si>
  <si>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</si>
  <si>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</si>
  <si>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</si>
  <si>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</si>
  <si>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</si>
  <si>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</si>
  <si>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</si>
  <si>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</si>
  <si>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</si>
  <si>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</si>
  <si>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</si>
  <si>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</si>
  <si>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</si>
  <si>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</si>
  <si>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</si>
  <si>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</si>
  <si>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</si>
  <si>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</si>
  <si>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</si>
  <si>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</si>
  <si>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</si>
  <si>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</si>
  <si>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</si>
  <si>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</si>
  <si>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</si>
  <si>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</si>
  <si>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</si>
  <si>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</si>
  <si>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</si>
  <si>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</si>
  <si>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</si>
  <si>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</si>
  <si>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</si>
  <si>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</si>
  <si>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</si>
  <si>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</si>
  <si>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</si>
  <si>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</si>
  <si>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</si>
  <si>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</si>
  <si>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</si>
  <si>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</si>
  <si>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</si>
  <si>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</si>
  <si>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</si>
  <si>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</si>
  <si>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</si>
  <si>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</si>
  <si>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</si>
  <si>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</si>
  <si>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</si>
  <si>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</si>
  <si>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</si>
  <si>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</si>
  <si>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</si>
  <si>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</si>
  <si>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</si>
  <si>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</si>
  <si>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</si>
  <si>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</si>
  <si>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</si>
  <si>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</si>
  <si>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</si>
  <si>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</si>
  <si>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</si>
  <si>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</si>
  <si>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</si>
  <si>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</si>
  <si>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</si>
  <si>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</si>
  <si>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</si>
  <si>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</si>
  <si>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</si>
  <si>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</si>
  <si>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</si>
  <si>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</si>
  <si>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</si>
  <si>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</si>
  <si>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</si>
  <si>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</si>
  <si>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</si>
  <si>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</si>
  <si>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</si>
  <si>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</si>
  <si>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</si>
  <si>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</si>
  <si>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</si>
  <si>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</si>
  <si>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</si>
  <si>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</si>
  <si>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</si>
  <si>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</si>
  <si>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</si>
  <si>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</si>
  <si>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</si>
  <si>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</si>
  <si>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</si>
  <si>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</si>
  <si>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</si>
  <si>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</si>
  <si>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</si>
  <si>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</si>
  <si>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</si>
  <si>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</si>
  <si>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</si>
  <si>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</si>
  <si>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</si>
  <si>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</si>
  <si>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</si>
  <si>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</si>
  <si>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</si>
  <si>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</si>
  <si>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</si>
  <si>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</si>
  <si>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</si>
  <si>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</si>
  <si>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</si>
  <si>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</si>
  <si>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</si>
  <si>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</si>
  <si>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</si>
  <si>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</si>
  <si>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</si>
  <si>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</si>
  <si>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</si>
  <si>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</si>
  <si>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</si>
  <si>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</si>
  <si>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</si>
  <si>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</si>
  <si>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</si>
  <si>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</si>
  <si>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</si>
  <si>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</si>
  <si>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</si>
  <si>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</si>
  <si>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</si>
  <si>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</si>
  <si>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</si>
  <si>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</si>
  <si>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</si>
  <si>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</si>
  <si>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</si>
  <si>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</si>
  <si>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</si>
  <si>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</si>
  <si>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</si>
  <si>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</si>
  <si>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</si>
  <si>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</si>
  <si>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</si>
  <si>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</si>
  <si>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</si>
  <si>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</si>
  <si>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</si>
  <si>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</si>
  <si>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</si>
  <si>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</si>
  <si>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</si>
  <si>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</si>
  <si>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</si>
  <si>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</si>
  <si>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</si>
  <si>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</si>
  <si>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</si>
  <si>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</si>
  <si>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</si>
  <si>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</si>
  <si>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</si>
  <si>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</si>
  <si>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</si>
  <si>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</si>
  <si>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</si>
  <si>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</si>
  <si>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</si>
  <si>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</si>
  <si>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</si>
  <si>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</si>
  <si>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</si>
  <si>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</si>
  <si>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</si>
  <si>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</si>
  <si>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</si>
  <si>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</si>
  <si>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</si>
  <si>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</si>
  <si>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</si>
  <si>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</si>
  <si>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</si>
  <si>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</si>
  <si>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</si>
  <si>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</si>
  <si>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</si>
  <si>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</si>
  <si>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</si>
  <si>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</si>
  <si>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</si>
  <si>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</si>
  <si>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</si>
  <si>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</si>
  <si>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</si>
  <si>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</si>
  <si>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</si>
  <si>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</si>
  <si>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</si>
  <si>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</si>
  <si>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</si>
  <si>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</si>
  <si>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</si>
  <si>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</si>
  <si>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</si>
  <si>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</si>
  <si>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</si>
  <si>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</si>
  <si>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</si>
  <si>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</si>
  <si>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</si>
  <si>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</si>
  <si>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</si>
  <si>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</si>
  <si>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</si>
  <si>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</si>
  <si>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</si>
  <si>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</si>
  <si>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</si>
  <si>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</si>
  <si>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</si>
  <si>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</si>
  <si>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</si>
  <si>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</si>
  <si>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</si>
  <si>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</si>
  <si>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</si>
  <si>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</si>
  <si>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</si>
  <si>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</si>
  <si>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</si>
  <si>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</si>
  <si>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</si>
  <si>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</si>
  <si>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</si>
  <si>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</si>
  <si>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</si>
  <si>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</si>
  <si>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</si>
  <si>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</si>
  <si>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</si>
  <si>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</si>
  <si>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</si>
  <si>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</si>
  <si>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</si>
  <si>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</si>
  <si>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</si>
  <si>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</si>
  <si>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</si>
  <si>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</si>
  <si>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</si>
  <si>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</si>
  <si>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</si>
  <si>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</si>
  <si>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</si>
  <si>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</si>
  <si>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</si>
  <si>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</si>
  <si>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</si>
  <si>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</si>
  <si>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</si>
  <si>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</si>
  <si>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</si>
  <si>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</si>
  <si>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</si>
  <si>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</si>
  <si>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</si>
  <si>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</si>
  <si>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</si>
  <si>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</si>
  <si>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</si>
  <si>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</si>
  <si>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</si>
  <si>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</si>
  <si>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</si>
  <si>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</si>
  <si>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</si>
  <si>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</si>
  <si>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</si>
  <si>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</si>
  <si>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</si>
  <si>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</si>
  <si>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</si>
  <si>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</si>
  <si>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</si>
  <si>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</si>
  <si>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</si>
  <si>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</si>
  <si>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</si>
  <si>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</si>
  <si>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</si>
  <si>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</si>
  <si>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</si>
  <si>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</si>
  <si>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</si>
  <si>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国際民間航空機関（公開鍵ディレクトリ)拠出金(義務的拠出金）</t>
    <rPh sb="9" eb="12">
      <t>コウカイカギ</t>
    </rPh>
    <phoneticPr fontId="5"/>
  </si>
  <si>
    <t>領事局</t>
    <rPh sb="0" eb="3">
      <t>リョウジキョク</t>
    </rPh>
    <phoneticPr fontId="5"/>
  </si>
  <si>
    <t>旅券課</t>
    <rPh sb="0" eb="3">
      <t>リョケンカ</t>
    </rPh>
    <phoneticPr fontId="5"/>
  </si>
  <si>
    <t>課長　狩俣　篤志</t>
    <rPh sb="0" eb="2">
      <t>カチョウ</t>
    </rPh>
    <rPh sb="3" eb="5">
      <t>カリマタ</t>
    </rPh>
    <rPh sb="6" eb="8">
      <t>アツシ</t>
    </rPh>
    <phoneticPr fontId="5"/>
  </si>
  <si>
    <t>○</t>
  </si>
  <si>
    <t>国際民間航空条約第54条（ｆ）及び第175会期理事会ICAO PKDの設置決議</t>
    <phoneticPr fontId="5"/>
  </si>
  <si>
    <t>-</t>
    <phoneticPr fontId="5"/>
  </si>
  <si>
    <t>拠出金</t>
    <rPh sb="0" eb="3">
      <t>キョシュツキン</t>
    </rPh>
    <phoneticPr fontId="5"/>
  </si>
  <si>
    <t>-</t>
  </si>
  <si>
    <t>-</t>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</si>
  <si>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</si>
  <si>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人</t>
    <rPh sb="0" eb="1">
      <t>ニン</t>
    </rPh>
    <phoneticPr fontId="5"/>
  </si>
  <si>
    <t>-</t>
    <phoneticPr fontId="5"/>
  </si>
  <si>
    <t>当該国際機関における日本のプレゼンスの維持・向上</t>
    <phoneticPr fontId="5"/>
  </si>
  <si>
    <t>-</t>
    <phoneticPr fontId="5"/>
  </si>
  <si>
    <t>-</t>
    <phoneticPr fontId="5"/>
  </si>
  <si>
    <t>-</t>
    <phoneticPr fontId="5"/>
  </si>
  <si>
    <t>-</t>
    <phoneticPr fontId="5"/>
  </si>
  <si>
    <t>-</t>
    <phoneticPr fontId="5"/>
  </si>
  <si>
    <t>有効なIC旅券の発行</t>
    <rPh sb="8" eb="10">
      <t>ハッコウ</t>
    </rPh>
    <phoneticPr fontId="5"/>
  </si>
  <si>
    <t>国内及び在外における旅券発行数（暦年）</t>
    <rPh sb="12" eb="14">
      <t>ハッコウ</t>
    </rPh>
    <phoneticPr fontId="5"/>
  </si>
  <si>
    <t>旅券統計</t>
    <rPh sb="0" eb="2">
      <t>リョケン</t>
    </rPh>
    <rPh sb="2" eb="4">
      <t>トウケイ</t>
    </rPh>
    <phoneticPr fontId="5"/>
  </si>
  <si>
    <t>冊</t>
    <rPh sb="0" eb="1">
      <t>サツ</t>
    </rPh>
    <phoneticPr fontId="5"/>
  </si>
  <si>
    <t>邦人の円滑な入出国を実現</t>
    <phoneticPr fontId="5"/>
  </si>
  <si>
    <t>出入国管理統計表</t>
    <rPh sb="0" eb="3">
      <t>シュツニュウコク</t>
    </rPh>
    <rPh sb="3" eb="5">
      <t>カンリ</t>
    </rPh>
    <rPh sb="5" eb="8">
      <t>トウケイヒョウ</t>
    </rPh>
    <phoneticPr fontId="5"/>
  </si>
  <si>
    <t>人</t>
    <rPh sb="0" eb="1">
      <t>ニン</t>
    </rPh>
    <phoneticPr fontId="5"/>
  </si>
  <si>
    <t>-</t>
    <phoneticPr fontId="5"/>
  </si>
  <si>
    <t>ICAOの日本人幹部職員数（参考指標）</t>
    <rPh sb="12" eb="13">
      <t>スウ</t>
    </rPh>
    <phoneticPr fontId="5"/>
  </si>
  <si>
    <t>ICAOの日本人職員数
（参考指標）</t>
    <rPh sb="10" eb="11">
      <t>スウ</t>
    </rPh>
    <rPh sb="13" eb="15">
      <t>サンコウ</t>
    </rPh>
    <rPh sb="15" eb="17">
      <t>シヒョウ</t>
    </rPh>
    <phoneticPr fontId="5"/>
  </si>
  <si>
    <t>国</t>
    <rPh sb="0" eb="1">
      <t>クニ</t>
    </rPh>
    <phoneticPr fontId="5"/>
  </si>
  <si>
    <t>-</t>
    <phoneticPr fontId="5"/>
  </si>
  <si>
    <t>公開鍵ディレクトリ参加国数</t>
    <rPh sb="0" eb="3">
      <t>コウカイカギ</t>
    </rPh>
    <rPh sb="9" eb="12">
      <t>サンカコク</t>
    </rPh>
    <rPh sb="12" eb="13">
      <t>スウ</t>
    </rPh>
    <phoneticPr fontId="5"/>
  </si>
  <si>
    <t>執行額／有効な旅券数（年末時点）　　　　　　　　　　　　</t>
    <phoneticPr fontId="5"/>
  </si>
  <si>
    <t>円</t>
    <rPh sb="0" eb="1">
      <t>エン</t>
    </rPh>
    <phoneticPr fontId="5"/>
  </si>
  <si>
    <t>　　円/冊</t>
    <rPh sb="2" eb="3">
      <t>エン</t>
    </rPh>
    <rPh sb="4" eb="5">
      <t>サツ</t>
    </rPh>
    <phoneticPr fontId="5"/>
  </si>
  <si>
    <t>3,978千円／3,010万冊</t>
    <phoneticPr fontId="5"/>
  </si>
  <si>
    <t>3,436千円／2,977万冊</t>
    <phoneticPr fontId="5"/>
  </si>
  <si>
    <t>3,300千円／2,998万冊</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</si>
  <si>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</si>
  <si>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</si>
  <si>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</si>
  <si>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</si>
  <si>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</si>
  <si>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</si>
  <si>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我が国旅券の真正性を検証する情報を各国入国管理局に確実に配布することにより，我が国の旅券の信頼性及び国民の海外渡航の円滑化を確保する。</t>
    <rPh sb="0" eb="1">
      <t>ワ</t>
    </rPh>
    <rPh sb="2" eb="3">
      <t>クニ</t>
    </rPh>
    <rPh sb="3" eb="5">
      <t>リョケン</t>
    </rPh>
    <rPh sb="6" eb="9">
      <t>シンセイセイ</t>
    </rPh>
    <rPh sb="10" eb="12">
      <t>ケンショウ</t>
    </rPh>
    <rPh sb="14" eb="16">
      <t>ジョウホウ</t>
    </rPh>
    <rPh sb="17" eb="19">
      <t>カッコク</t>
    </rPh>
    <rPh sb="19" eb="21">
      <t>ニュウコク</t>
    </rPh>
    <rPh sb="21" eb="24">
      <t>カンリキョク</t>
    </rPh>
    <rPh sb="25" eb="27">
      <t>カクジツ</t>
    </rPh>
    <rPh sb="28" eb="30">
      <t>ハイフ</t>
    </rPh>
    <rPh sb="38" eb="39">
      <t>ワ</t>
    </rPh>
    <rPh sb="40" eb="41">
      <t>クニ</t>
    </rPh>
    <phoneticPr fontId="5"/>
  </si>
  <si>
    <t>旅券の発行者は，旅券法によって外務大臣と定められている。</t>
    <rPh sb="3" eb="6">
      <t>ハッコウシャ</t>
    </rPh>
    <rPh sb="10" eb="11">
      <t>ホウ</t>
    </rPh>
    <rPh sb="15" eb="17">
      <t>ガイム</t>
    </rPh>
    <rPh sb="17" eb="19">
      <t>ダイジン</t>
    </rPh>
    <rPh sb="20" eb="21">
      <t>サダ</t>
    </rPh>
    <phoneticPr fontId="5"/>
  </si>
  <si>
    <t>無</t>
  </si>
  <si>
    <t>‐</t>
  </si>
  <si>
    <t>運営に必要となる経費については，PKD参加国で均等に負担することとなっている。</t>
    <phoneticPr fontId="5"/>
  </si>
  <si>
    <t>PKD運営に関する財務関連資料は，適宜PKD参加国に配布されており，支出先・使途内容は明確である。</t>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</si>
  <si>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</si>
  <si>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</si>
  <si>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外務省</t>
  </si>
  <si>
    <t>旅券関連業務</t>
    <rPh sb="0" eb="2">
      <t>リョケン</t>
    </rPh>
    <rPh sb="2" eb="4">
      <t>カンレン</t>
    </rPh>
    <rPh sb="4" eb="6">
      <t>ギョウム</t>
    </rPh>
    <phoneticPr fontId="5"/>
  </si>
  <si>
    <t>　PKD理事国としての責務を果たしつつ，PKD運営により主体的に関与していくことで，旅券行政に係わる他のICAO内の組織や議論全体における日本の地位向上を目指す。</t>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</si>
  <si>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t>
    <rPh sb="14" eb="16">
      <t>リョケン</t>
    </rPh>
    <phoneticPr fontId="5"/>
  </si>
  <si>
    <t>０２３８</t>
    <phoneticPr fontId="5"/>
  </si>
  <si>
    <t>２３０</t>
    <phoneticPr fontId="5"/>
  </si>
  <si>
    <t>１９２</t>
    <phoneticPr fontId="5"/>
  </si>
  <si>
    <t>１８９</t>
    <phoneticPr fontId="5"/>
  </si>
  <si>
    <t>６３０</t>
    <phoneticPr fontId="5"/>
  </si>
  <si>
    <t>６１０</t>
    <phoneticPr fontId="5"/>
  </si>
  <si>
    <t>２６０</t>
    <phoneticPr fontId="5"/>
  </si>
  <si>
    <t>１９３</t>
    <phoneticPr fontId="5"/>
  </si>
  <si>
    <t>運営費</t>
    <phoneticPr fontId="5"/>
  </si>
  <si>
    <t>公開鍵デイレクトリ運営</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</si>
  <si>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</si>
  <si>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</si>
  <si>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　我が国ではIC旅券の公開鍵を90日ごとに更新しており，更新の都度公開鍵証明書及び右失効リストをインターネット上のPKDに登録し，各国入国管理局に配布している。各国入国管理局はPKDから入手した公開鍵証明書を利用して我が国IC旅券の真正性を検証しており，真正な旅券を持つ国民の円滑な渡航に貢献している。ICAO PKDはICAO本体の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8" eb="10">
      <t>リョケン</t>
    </rPh>
    <rPh sb="11" eb="14">
      <t>コウカイカギ</t>
    </rPh>
    <rPh sb="17" eb="18">
      <t>ニチ</t>
    </rPh>
    <rPh sb="21" eb="23">
      <t>コウシン</t>
    </rPh>
    <rPh sb="28" eb="30">
      <t>コウシン</t>
    </rPh>
    <rPh sb="31" eb="33">
      <t>ツド</t>
    </rPh>
    <rPh sb="33" eb="36">
      <t>コウカイカギ</t>
    </rPh>
    <rPh sb="36" eb="39">
      <t>ショウメイショ</t>
    </rPh>
    <rPh sb="39" eb="40">
      <t>オヨ</t>
    </rPh>
    <rPh sb="41" eb="42">
      <t>ミギ</t>
    </rPh>
    <rPh sb="42" eb="44">
      <t>シッコウ</t>
    </rPh>
    <rPh sb="55" eb="56">
      <t>ジョウ</t>
    </rPh>
    <rPh sb="61" eb="63">
      <t>トウロク</t>
    </rPh>
    <rPh sb="65" eb="72">
      <t>カッコクニュウコクカンリキョク</t>
    </rPh>
    <rPh sb="73" eb="75">
      <t>ハイフ</t>
    </rPh>
    <rPh sb="80" eb="82">
      <t>カッコク</t>
    </rPh>
    <rPh sb="82" eb="84">
      <t>ニュウコク</t>
    </rPh>
    <rPh sb="84" eb="87">
      <t>カンリキョク</t>
    </rPh>
    <rPh sb="93" eb="95">
      <t>ニュウシュ</t>
    </rPh>
    <rPh sb="97" eb="100">
      <t>コウカイカギ</t>
    </rPh>
    <rPh sb="100" eb="103">
      <t>ショウメイショ</t>
    </rPh>
    <rPh sb="104" eb="106">
      <t>リヨウ</t>
    </rPh>
    <rPh sb="108" eb="109">
      <t>ワ</t>
    </rPh>
    <rPh sb="110" eb="111">
      <t>クニ</t>
    </rPh>
    <rPh sb="113" eb="115">
      <t>リョケン</t>
    </rPh>
    <rPh sb="116" eb="119">
      <t>シンセイセイ</t>
    </rPh>
    <rPh sb="120" eb="122">
      <t>ケンショウ</t>
    </rPh>
    <rPh sb="127" eb="129">
      <t>シンセイ</t>
    </rPh>
    <rPh sb="130" eb="132">
      <t>リョケン</t>
    </rPh>
    <rPh sb="144" eb="146">
      <t>コウケン</t>
    </rPh>
    <rPh sb="164" eb="166">
      <t>ホンタイ</t>
    </rPh>
    <rPh sb="167" eb="169">
      <t>ヨサン</t>
    </rPh>
    <rPh sb="172" eb="174">
      <t>ドクリツ</t>
    </rPh>
    <rPh sb="179" eb="182">
      <t>サンカコク</t>
    </rPh>
    <rPh sb="185" eb="187">
      <t>キョシュツ</t>
    </rPh>
    <rPh sb="187" eb="188">
      <t>キン</t>
    </rPh>
    <rPh sb="189" eb="191">
      <t>ウンエイ</t>
    </rPh>
    <rPh sb="197" eb="200">
      <t>キョシュツキン</t>
    </rPh>
    <rPh sb="201" eb="203">
      <t>ウチワケ</t>
    </rPh>
    <rPh sb="204" eb="207">
      <t>ジムキョク</t>
    </rPh>
    <rPh sb="207" eb="209">
      <t>ケイヒ</t>
    </rPh>
    <rPh sb="210" eb="213">
      <t>サンカコク</t>
    </rPh>
    <rPh sb="214" eb="216">
      <t>キントウ</t>
    </rPh>
    <rPh sb="217" eb="219">
      <t>フタン</t>
    </rPh>
    <rPh sb="220" eb="221">
      <t>オヨ</t>
    </rPh>
    <rPh sb="226" eb="228">
      <t>ウンエイ</t>
    </rPh>
    <rPh sb="228" eb="230">
      <t>ケイヒ</t>
    </rPh>
    <rPh sb="231" eb="233">
      <t>コテイ</t>
    </rPh>
    <rPh sb="242" eb="244">
      <t>ウンエイ</t>
    </rPh>
    <rPh sb="244" eb="246">
      <t>ケイヒ</t>
    </rPh>
    <rPh sb="252" eb="254">
      <t>コウチク</t>
    </rPh>
    <rPh sb="254" eb="255">
      <t>オヨ</t>
    </rPh>
    <rPh sb="256" eb="258">
      <t>ウンヨウ</t>
    </rPh>
    <rPh sb="259" eb="261">
      <t>イタク</t>
    </rPh>
    <rPh sb="265" eb="267">
      <t>ウケオイ</t>
    </rPh>
    <rPh sb="267" eb="269">
      <t>キギョウ</t>
    </rPh>
    <rPh sb="271" eb="273">
      <t>シハラ</t>
    </rPh>
    <rPh sb="275" eb="276">
      <t>ア</t>
    </rPh>
    <rPh sb="290" eb="293">
      <t>サンカコク</t>
    </rPh>
    <rPh sb="295" eb="297">
      <t>センシュツ</t>
    </rPh>
    <rPh sb="300" eb="303">
      <t>リジコク</t>
    </rPh>
    <rPh sb="304" eb="306">
      <t>シュッセキ</t>
    </rPh>
    <rPh sb="326" eb="327">
      <t>カカ</t>
    </rPh>
    <rPh sb="328" eb="330">
      <t>ジム</t>
    </rPh>
    <rPh sb="336" eb="338">
      <t>セッチ</t>
    </rPh>
    <rPh sb="344" eb="347">
      <t>ジムキョク</t>
    </rPh>
    <phoneticPr fontId="5"/>
  </si>
  <si>
    <t>PKDに参加することにより，旅券の真正性を示すための自国の”公開鍵証明書”を，個別に各国に提供する必要がなくなり，PKDから一括して各国に配布されることから，より迅速かつ確実な配布が可能となり，負担は軽減されている。</t>
    <rPh sb="33" eb="36">
      <t>ショウメイショ</t>
    </rPh>
    <rPh sb="62" eb="64">
      <t>イッカツ</t>
    </rPh>
    <rPh sb="66" eb="68">
      <t>カッコク</t>
    </rPh>
    <rPh sb="69" eb="71">
      <t>ハイフ</t>
    </rPh>
    <rPh sb="81" eb="83">
      <t>ジンソク</t>
    </rPh>
    <rPh sb="85" eb="87">
      <t>カクジツ</t>
    </rPh>
    <rPh sb="88" eb="90">
      <t>ハイフ</t>
    </rPh>
    <rPh sb="91" eb="93">
      <t>カノウ</t>
    </rPh>
    <rPh sb="97" eb="99">
      <t>フタン</t>
    </rPh>
    <rPh sb="100" eb="102">
      <t>ケイゲン</t>
    </rPh>
    <phoneticPr fontId="5"/>
  </si>
  <si>
    <t>　我が国は，国民の海外渡航円滑化のため，IC旅券を発行している。IC旅券は公開鍵暗号技術を用いてその真正性を検証可能な旅券であるが，発行国から各国に検証用の公開鍵証明書を配布する必要があるため，国際民間航空機関（ICAO）が設立した，右公開鍵証明書を管理・配布するための組織及びシステムICAO PKD（Public Key Directory：公開鍵ディレクトリ）を介して各国出入国管理当局に我が国IC旅券の公開鍵証明書を確実に配布し，国民の海外渡航の更なる円滑化を図る。</t>
    <rPh sb="1" eb="2">
      <t>ワ</t>
    </rPh>
    <rPh sb="3" eb="4">
      <t>クニ</t>
    </rPh>
    <rPh sb="6" eb="8">
      <t>コクミン</t>
    </rPh>
    <rPh sb="9" eb="11">
      <t>カイガイ</t>
    </rPh>
    <rPh sb="11" eb="13">
      <t>トコウ</t>
    </rPh>
    <rPh sb="13" eb="16">
      <t>エンカツカ</t>
    </rPh>
    <rPh sb="22" eb="24">
      <t>リョケン</t>
    </rPh>
    <rPh sb="25" eb="27">
      <t>ハッコウ</t>
    </rPh>
    <rPh sb="34" eb="36">
      <t>リョケン</t>
    </rPh>
    <rPh sb="37" eb="40">
      <t>コウカイカギ</t>
    </rPh>
    <rPh sb="40" eb="42">
      <t>アンゴウ</t>
    </rPh>
    <rPh sb="42" eb="44">
      <t>ギジュツ</t>
    </rPh>
    <rPh sb="45" eb="46">
      <t>モチ</t>
    </rPh>
    <rPh sb="50" eb="53">
      <t>シンセイセイ</t>
    </rPh>
    <rPh sb="54" eb="56">
      <t>ケンショウ</t>
    </rPh>
    <rPh sb="56" eb="58">
      <t>カノウ</t>
    </rPh>
    <rPh sb="59" eb="61">
      <t>リョケン</t>
    </rPh>
    <rPh sb="66" eb="69">
      <t>ハッコウコク</t>
    </rPh>
    <rPh sb="71" eb="73">
      <t>カッコク</t>
    </rPh>
    <rPh sb="74" eb="77">
      <t>ケンショウヨウ</t>
    </rPh>
    <rPh sb="78" eb="81">
      <t>コウカイカギ</t>
    </rPh>
    <rPh sb="81" eb="84">
      <t>ショウメイショ</t>
    </rPh>
    <rPh sb="85" eb="87">
      <t>ハイフ</t>
    </rPh>
    <rPh sb="89" eb="91">
      <t>ヒツヨウ</t>
    </rPh>
    <rPh sb="97" eb="105">
      <t>コクサイミンカンコウクウキカン</t>
    </rPh>
    <rPh sb="112" eb="114">
      <t>セツリツ</t>
    </rPh>
    <rPh sb="117" eb="118">
      <t>ミギ</t>
    </rPh>
    <rPh sb="118" eb="121">
      <t>コウカイカギ</t>
    </rPh>
    <rPh sb="121" eb="124">
      <t>ショウメイショ</t>
    </rPh>
    <rPh sb="125" eb="127">
      <t>カンリ</t>
    </rPh>
    <rPh sb="128" eb="130">
      <t>ハイフ</t>
    </rPh>
    <rPh sb="135" eb="137">
      <t>ソシキ</t>
    </rPh>
    <rPh sb="137" eb="138">
      <t>オヨ</t>
    </rPh>
    <rPh sb="208" eb="211">
      <t>ショウメイショ</t>
    </rPh>
    <rPh sb="215" eb="217">
      <t>ハイフ</t>
    </rPh>
    <rPh sb="219" eb="221">
      <t>コクミン</t>
    </rPh>
    <rPh sb="227" eb="228">
      <t>サラ</t>
    </rPh>
    <rPh sb="230" eb="233">
      <t>エンカツカ</t>
    </rPh>
    <phoneticPr fontId="5"/>
  </si>
  <si>
    <t>本件拠出金は，我が国が発給し，現在有効な旅券約3，000万冊の真正性確認に必要な公開鍵証明書を各国出入国管理当局に安価かつ確実に配布可能な公開鍵ディレクトリの維持管理費用を賄うものであり，約1，895万人の邦人渡航者の円滑な出入国に寄与している。</t>
    <rPh sb="0" eb="2">
      <t>ホンケン</t>
    </rPh>
    <rPh sb="2" eb="5">
      <t>キョシュツキン</t>
    </rPh>
    <rPh sb="7" eb="8">
      <t>ワ</t>
    </rPh>
    <rPh sb="9" eb="10">
      <t>クニ</t>
    </rPh>
    <rPh sb="11" eb="13">
      <t>ハッキュウ</t>
    </rPh>
    <rPh sb="15" eb="17">
      <t>ゲンザイ</t>
    </rPh>
    <rPh sb="17" eb="19">
      <t>ユウコウ</t>
    </rPh>
    <rPh sb="20" eb="22">
      <t>リョケン</t>
    </rPh>
    <rPh sb="22" eb="23">
      <t>ヤク</t>
    </rPh>
    <rPh sb="28" eb="30">
      <t>マンサツ</t>
    </rPh>
    <rPh sb="31" eb="34">
      <t>シンセイセイ</t>
    </rPh>
    <rPh sb="34" eb="36">
      <t>カクニン</t>
    </rPh>
    <rPh sb="37" eb="39">
      <t>ヒツヨウ</t>
    </rPh>
    <rPh sb="40" eb="43">
      <t>コウカイカギ</t>
    </rPh>
    <rPh sb="43" eb="46">
      <t>ショウメイショ</t>
    </rPh>
    <rPh sb="47" eb="49">
      <t>カッコク</t>
    </rPh>
    <rPh sb="49" eb="52">
      <t>シュツニュウコク</t>
    </rPh>
    <rPh sb="52" eb="54">
      <t>カンリ</t>
    </rPh>
    <rPh sb="54" eb="56">
      <t>トウキョク</t>
    </rPh>
    <rPh sb="57" eb="59">
      <t>アンカ</t>
    </rPh>
    <rPh sb="61" eb="63">
      <t>カクジツ</t>
    </rPh>
    <rPh sb="64" eb="66">
      <t>ハイフ</t>
    </rPh>
    <rPh sb="66" eb="68">
      <t>カノウ</t>
    </rPh>
    <rPh sb="69" eb="72">
      <t>コウカイカギ</t>
    </rPh>
    <rPh sb="79" eb="81">
      <t>イジ</t>
    </rPh>
    <rPh sb="81" eb="83">
      <t>カンリ</t>
    </rPh>
    <rPh sb="83" eb="85">
      <t>ヒヨウ</t>
    </rPh>
    <rPh sb="86" eb="87">
      <t>マカナ</t>
    </rPh>
    <rPh sb="103" eb="105">
      <t>ホウジン</t>
    </rPh>
    <rPh sb="105" eb="108">
      <t>トコウシャ</t>
    </rPh>
    <rPh sb="109" eb="111">
      <t>エンカツ</t>
    </rPh>
    <rPh sb="112" eb="115">
      <t>シュツニュウコク</t>
    </rPh>
    <rPh sb="116" eb="118">
      <t>キヨ</t>
    </rPh>
    <phoneticPr fontId="5"/>
  </si>
  <si>
    <t>邦人渡航者実績数(暦年）
※本件数値は，法務省所管の統計であり，当省が目標を設定することは適当でないため，目標値は設定しない。</t>
    <rPh sb="15" eb="17">
      <t>ホンケン</t>
    </rPh>
    <rPh sb="17" eb="19">
      <t>スウチ</t>
    </rPh>
    <rPh sb="21" eb="24">
      <t>ホウムショウ</t>
    </rPh>
    <rPh sb="24" eb="26">
      <t>ショカン</t>
    </rPh>
    <rPh sb="27" eb="29">
      <t>トウケイ</t>
    </rPh>
    <rPh sb="33" eb="35">
      <t>トウショウ</t>
    </rPh>
    <rPh sb="36" eb="38">
      <t>モクヒョウ</t>
    </rPh>
    <rPh sb="39" eb="41">
      <t>セッテイ</t>
    </rPh>
    <rPh sb="46" eb="48">
      <t>テキトウ</t>
    </rPh>
    <rPh sb="54" eb="57">
      <t>モクヒョウチ</t>
    </rPh>
    <rPh sb="58" eb="60">
      <t>セッテイ</t>
    </rPh>
    <phoneticPr fontId="5"/>
  </si>
  <si>
    <t>外部有識者の点検対象外である。</t>
    <phoneticPr fontId="5"/>
  </si>
  <si>
    <t>拠出金が効果的に活用されるよう，引き続き適正な執行管理に努める。</t>
    <phoneticPr fontId="5"/>
  </si>
  <si>
    <t>PKD財務状況は，PKD理事会のみならずICAO全機関を対象とする外部監査により毎年チェックされており，これまで適正な運営が続いていると認められるところ，引き続き拠出金の適正な執行管理に係る働きかけを適宜実施し，新年度予算については例年ベースで概算要求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</si>
</sst>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740</xdr:row>
          <xdr:rowOff>238125</xdr:rowOff>
        </xdr:from>
        <xdr:to>
          <xdr:col>49</xdr:col>
          <xdr:colOff>342900</xdr:colOff>
          <xdr:row>752</xdr:row>
          <xdr:rowOff>95250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272</v>
      </c>
      <c r="AT2" s="944"/>
      <c r="AU2" s="944"/>
      <c r="AV2" s="52" t="str">
        <f>IF(AW2="", "", "-")</f>
        <v/>
      </c>
      <c r="AW2" s="910"/>
      <c r="AX2" s="910"/>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622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131</v>
      </c>
      <c r="T5" s="839"/>
      <c r="U5" s="839"/>
      <c r="V5" s="839"/>
      <c r="W5" s="839"/>
      <c r="X5" s="844"/>
      <c r="Y5" s="697" t="s">
        <v>3</v>
      </c>
      <c r="Z5" s="543"/>
      <c r="AA5" s="543"/>
      <c r="AB5" s="543"/>
      <c r="AC5" s="543"/>
      <c r="AD5" s="544"/>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1" t="s">
        <v>516</v>
      </c>
      <c r="Z7" s="443"/>
      <c r="AA7" s="443"/>
      <c r="AB7" s="443"/>
      <c r="AC7" s="443"/>
      <c r="AD7" s="922"/>
      <c r="AE7" s="911" t="s">
        <v>576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5" t="str">
        <f>入力規則等!A28</f>
        <v>-</v>
      </c>
      <c r="H8" s="719"/>
      <c r="I8" s="719"/>
      <c r="J8" s="719"/>
      <c r="K8" s="719"/>
      <c r="L8" s="719"/>
      <c r="M8" s="719"/>
      <c r="N8" s="719"/>
      <c r="O8" s="719"/>
      <c r="P8" s="719"/>
      <c r="Q8" s="719"/>
      <c r="R8" s="719"/>
      <c r="S8" s="719"/>
      <c r="T8" s="719"/>
      <c r="U8" s="719"/>
      <c r="V8" s="719"/>
      <c r="W8" s="719"/>
      <c r="X8" s="946"/>
      <c r="Y8" s="845" t="s">
        <v>379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59"/>
      <c r="H12" s="760"/>
      <c r="I12" s="760"/>
      <c r="J12" s="760"/>
      <c r="K12" s="760"/>
      <c r="L12" s="760"/>
      <c r="M12" s="760"/>
      <c r="N12" s="760"/>
      <c r="O12" s="76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5</v>
      </c>
      <c r="AE13" s="657"/>
      <c r="AF13" s="657"/>
      <c r="AG13" s="657"/>
      <c r="AH13" s="657"/>
      <c r="AI13" s="657"/>
      <c r="AJ13" s="658"/>
      <c r="AK13" s="656">
        <v>4</v>
      </c>
      <c r="AL13" s="657"/>
      <c r="AM13" s="657"/>
      <c r="AN13" s="657"/>
      <c r="AO13" s="657"/>
      <c r="AP13" s="657"/>
      <c r="AQ13" s="658"/>
      <c r="AR13" s="918">
        <v>4</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4</v>
      </c>
      <c r="AL18" s="878"/>
      <c r="AM18" s="878"/>
      <c r="AN18" s="878"/>
      <c r="AO18" s="878"/>
      <c r="AP18" s="878"/>
      <c r="AQ18" s="879"/>
      <c r="AR18" s="877">
        <f>SUM(AR13:AX17)</f>
        <v>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3</v>
      </c>
      <c r="X19" s="657"/>
      <c r="Y19" s="657"/>
      <c r="Z19" s="657"/>
      <c r="AA19" s="657"/>
      <c r="AB19" s="657"/>
      <c r="AC19" s="658"/>
      <c r="AD19" s="656">
        <v>3</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5" t="s">
        <v>10</v>
      </c>
      <c r="H20" s="876"/>
      <c r="I20" s="876"/>
      <c r="J20" s="876"/>
      <c r="K20" s="876"/>
      <c r="L20" s="876"/>
      <c r="M20" s="876"/>
      <c r="N20" s="876"/>
      <c r="O20" s="876"/>
      <c r="P20" s="318">
        <f>IF(P18=0, "-", SUM(P19)/P18)</f>
        <v>0.8</v>
      </c>
      <c r="Q20" s="318"/>
      <c r="R20" s="318"/>
      <c r="S20" s="318"/>
      <c r="T20" s="318"/>
      <c r="U20" s="318"/>
      <c r="V20" s="318"/>
      <c r="W20" s="318">
        <f t="shared" ref="W20" si="0">IF(W18=0, "-", SUM(W19)/W18)</f>
        <v>0.6</v>
      </c>
      <c r="X20" s="318"/>
      <c r="Y20" s="318"/>
      <c r="Z20" s="318"/>
      <c r="AA20" s="318"/>
      <c r="AB20" s="318"/>
      <c r="AC20" s="318"/>
      <c r="AD20" s="318">
        <f t="shared" ref="AD20" si="1">IF(AD18=0, "-", SUM(AD19)/AD18)</f>
        <v>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50"/>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0.6</v>
      </c>
      <c r="X21" s="318"/>
      <c r="Y21" s="318"/>
      <c r="Z21" s="318"/>
      <c r="AA21" s="318"/>
      <c r="AB21" s="318"/>
      <c r="AC21" s="318"/>
      <c r="AD21" s="318">
        <f t="shared" ref="AD21" si="3">IF(AD19=0, "-", SUM(AD19)/SUM(AD13,AD14))</f>
        <v>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560</v>
      </c>
      <c r="B22" s="969"/>
      <c r="C22" s="969"/>
      <c r="D22" s="969"/>
      <c r="E22" s="969"/>
      <c r="F22" s="970"/>
      <c r="G22" s="955" t="s">
        <v>457</v>
      </c>
      <c r="H22" s="222"/>
      <c r="I22" s="222"/>
      <c r="J22" s="222"/>
      <c r="K22" s="222"/>
      <c r="L22" s="222"/>
      <c r="M22" s="222"/>
      <c r="N22" s="222"/>
      <c r="O22" s="223"/>
      <c r="P22" s="940" t="s">
        <v>521</v>
      </c>
      <c r="Q22" s="222"/>
      <c r="R22" s="222"/>
      <c r="S22" s="222"/>
      <c r="T22" s="222"/>
      <c r="U22" s="222"/>
      <c r="V22" s="223"/>
      <c r="W22" s="940" t="s">
        <v>517</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18">
        <v>4</v>
      </c>
      <c r="Q23" s="919"/>
      <c r="R23" s="919"/>
      <c r="S23" s="919"/>
      <c r="T23" s="919"/>
      <c r="U23" s="919"/>
      <c r="V23" s="941"/>
      <c r="W23" s="918">
        <v>4</v>
      </c>
      <c r="X23" s="919"/>
      <c r="Y23" s="919"/>
      <c r="Z23" s="919"/>
      <c r="AA23" s="919"/>
      <c r="AB23" s="919"/>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77">
        <f>P29-SUM(P23:P27)</f>
        <v>0</v>
      </c>
      <c r="Q28" s="878"/>
      <c r="R28" s="878"/>
      <c r="S28" s="878"/>
      <c r="T28" s="878"/>
      <c r="U28" s="878"/>
      <c r="V28" s="879"/>
      <c r="W28" s="877">
        <f>W29-SUM(W23:W27)</f>
        <v>0</v>
      </c>
      <c r="X28" s="878"/>
      <c r="Y28" s="878"/>
      <c r="Z28" s="878"/>
      <c r="AA28" s="878"/>
      <c r="AB28" s="878"/>
      <c r="AC28" s="87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6">
        <f>AK13</f>
        <v>4</v>
      </c>
      <c r="Q29" s="657"/>
      <c r="R29" s="657"/>
      <c r="S29" s="657"/>
      <c r="T29" s="657"/>
      <c r="U29" s="657"/>
      <c r="V29" s="658"/>
      <c r="W29" s="937">
        <f>AR13</f>
        <v>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0" t="s">
        <v>473</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536</v>
      </c>
      <c r="AF30" s="858"/>
      <c r="AG30" s="858"/>
      <c r="AH30" s="859"/>
      <c r="AI30" s="857" t="s">
        <v>533</v>
      </c>
      <c r="AJ30" s="858"/>
      <c r="AK30" s="858"/>
      <c r="AL30" s="859"/>
      <c r="AM30" s="914" t="s">
        <v>528</v>
      </c>
      <c r="AN30" s="914"/>
      <c r="AO30" s="914"/>
      <c r="AP30" s="857"/>
      <c r="AQ30" s="766" t="s">
        <v>354</v>
      </c>
      <c r="AR30" s="767"/>
      <c r="AS30" s="767"/>
      <c r="AT30" s="768"/>
      <c r="AU30" s="773" t="s">
        <v>253</v>
      </c>
      <c r="AV30" s="773"/>
      <c r="AW30" s="773"/>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9">
        <v>31</v>
      </c>
      <c r="AR31" s="200"/>
      <c r="AS31" s="133" t="s">
        <v>355</v>
      </c>
      <c r="AT31" s="134"/>
      <c r="AU31" s="199"/>
      <c r="AV31" s="199"/>
      <c r="AW31" s="398" t="s">
        <v>300</v>
      </c>
      <c r="AX31" s="399"/>
    </row>
    <row r="32" spans="1:50" ht="23.25" customHeight="1" x14ac:dyDescent="0.15">
      <c r="A32" s="403"/>
      <c r="B32" s="401"/>
      <c r="C32" s="401"/>
      <c r="D32" s="401"/>
      <c r="E32" s="401"/>
      <c r="F32" s="402"/>
      <c r="G32" s="563" t="s">
        <v>589</v>
      </c>
      <c r="H32" s="564"/>
      <c r="I32" s="564"/>
      <c r="J32" s="564"/>
      <c r="K32" s="564"/>
      <c r="L32" s="564"/>
      <c r="M32" s="564"/>
      <c r="N32" s="564"/>
      <c r="O32" s="565"/>
      <c r="P32" s="105" t="s">
        <v>590</v>
      </c>
      <c r="Q32" s="105"/>
      <c r="R32" s="105"/>
      <c r="S32" s="105"/>
      <c r="T32" s="105"/>
      <c r="U32" s="105"/>
      <c r="V32" s="105"/>
      <c r="W32" s="105"/>
      <c r="X32" s="106"/>
      <c r="Y32" s="471" t="s">
        <v>12</v>
      </c>
      <c r="Z32" s="531"/>
      <c r="AA32" s="532"/>
      <c r="AB32" s="461" t="s">
        <v>592</v>
      </c>
      <c r="AC32" s="461"/>
      <c r="AD32" s="461"/>
      <c r="AE32" s="218">
        <v>3894640</v>
      </c>
      <c r="AF32" s="219"/>
      <c r="AG32" s="219"/>
      <c r="AH32" s="220"/>
      <c r="AI32" s="218">
        <v>4114714</v>
      </c>
      <c r="AJ32" s="219"/>
      <c r="AK32" s="219"/>
      <c r="AL32" s="219"/>
      <c r="AM32" s="218">
        <v>4332397</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6"/>
      <c r="H33" s="567"/>
      <c r="I33" s="567"/>
      <c r="J33" s="567"/>
      <c r="K33" s="567"/>
      <c r="L33" s="567"/>
      <c r="M33" s="567"/>
      <c r="N33" s="567"/>
      <c r="O33" s="568"/>
      <c r="P33" s="108"/>
      <c r="Q33" s="108"/>
      <c r="R33" s="108"/>
      <c r="S33" s="108"/>
      <c r="T33" s="108"/>
      <c r="U33" s="108"/>
      <c r="V33" s="108"/>
      <c r="W33" s="108"/>
      <c r="X33" s="109"/>
      <c r="Y33" s="415" t="s">
        <v>54</v>
      </c>
      <c r="Z33" s="416"/>
      <c r="AA33" s="417"/>
      <c r="AB33" s="523" t="s">
        <v>592</v>
      </c>
      <c r="AC33" s="523"/>
      <c r="AD33" s="523"/>
      <c r="AE33" s="418">
        <v>3302057</v>
      </c>
      <c r="AF33" s="418"/>
      <c r="AG33" s="418"/>
      <c r="AH33" s="418"/>
      <c r="AI33" s="218">
        <v>3362837</v>
      </c>
      <c r="AJ33" s="219"/>
      <c r="AK33" s="219"/>
      <c r="AL33" s="219"/>
      <c r="AM33" s="218">
        <v>3797447</v>
      </c>
      <c r="AN33" s="219"/>
      <c r="AO33" s="219"/>
      <c r="AP33" s="219"/>
      <c r="AQ33" s="340">
        <f>AVERAGE(AE33:AP33)</f>
        <v>3487447</v>
      </c>
      <c r="AR33" s="207"/>
      <c r="AS33" s="207"/>
      <c r="AT33" s="341"/>
      <c r="AU33" s="219" t="s">
        <v>579</v>
      </c>
      <c r="AV33" s="219"/>
      <c r="AW33" s="219"/>
      <c r="AX33" s="221"/>
    </row>
    <row r="34" spans="1:50" ht="23.25" customHeight="1" x14ac:dyDescent="0.15">
      <c r="A34" s="403"/>
      <c r="B34" s="401"/>
      <c r="C34" s="401"/>
      <c r="D34" s="401"/>
      <c r="E34" s="401"/>
      <c r="F34" s="402"/>
      <c r="G34" s="569"/>
      <c r="H34" s="570"/>
      <c r="I34" s="570"/>
      <c r="J34" s="570"/>
      <c r="K34" s="570"/>
      <c r="L34" s="570"/>
      <c r="M34" s="570"/>
      <c r="N34" s="570"/>
      <c r="O34" s="571"/>
      <c r="P34" s="111"/>
      <c r="Q34" s="111"/>
      <c r="R34" s="111"/>
      <c r="S34" s="111"/>
      <c r="T34" s="111"/>
      <c r="U34" s="111"/>
      <c r="V34" s="111"/>
      <c r="W34" s="111"/>
      <c r="X34" s="112"/>
      <c r="Y34" s="415" t="s">
        <v>13</v>
      </c>
      <c r="Z34" s="416"/>
      <c r="AA34" s="417"/>
      <c r="AB34" s="556" t="s">
        <v>301</v>
      </c>
      <c r="AC34" s="556"/>
      <c r="AD34" s="556"/>
      <c r="AE34" s="218">
        <f>AE32/AE33*100</f>
        <v>117.94587434438594</v>
      </c>
      <c r="AF34" s="219"/>
      <c r="AG34" s="219"/>
      <c r="AH34" s="219"/>
      <c r="AI34" s="218">
        <f>AI32/AI33*100</f>
        <v>122.35841344674154</v>
      </c>
      <c r="AJ34" s="219"/>
      <c r="AK34" s="219"/>
      <c r="AL34" s="219"/>
      <c r="AM34" s="218">
        <f>AM32/AM33*100</f>
        <v>114.08709588310251</v>
      </c>
      <c r="AN34" s="219"/>
      <c r="AO34" s="219"/>
      <c r="AP34" s="219"/>
      <c r="AQ34" s="340" t="s">
        <v>579</v>
      </c>
      <c r="AR34" s="207"/>
      <c r="AS34" s="207"/>
      <c r="AT34" s="341"/>
      <c r="AU34" s="219" t="s">
        <v>579</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473</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9"/>
      <c r="AR38" s="200"/>
      <c r="AS38" s="133" t="s">
        <v>355</v>
      </c>
      <c r="AT38" s="134"/>
      <c r="AU38" s="199"/>
      <c r="AV38" s="199"/>
      <c r="AW38" s="398" t="s">
        <v>300</v>
      </c>
      <c r="AX38" s="399"/>
    </row>
    <row r="39" spans="1:50" ht="23.25" customHeight="1" x14ac:dyDescent="0.15">
      <c r="A39" s="403"/>
      <c r="B39" s="401"/>
      <c r="C39" s="401"/>
      <c r="D39" s="401"/>
      <c r="E39" s="401"/>
      <c r="F39" s="402"/>
      <c r="G39" s="563" t="s">
        <v>593</v>
      </c>
      <c r="H39" s="564"/>
      <c r="I39" s="564"/>
      <c r="J39" s="564"/>
      <c r="K39" s="564"/>
      <c r="L39" s="564"/>
      <c r="M39" s="564"/>
      <c r="N39" s="564"/>
      <c r="O39" s="565"/>
      <c r="P39" s="105" t="s">
        <v>642</v>
      </c>
      <c r="Q39" s="105"/>
      <c r="R39" s="105"/>
      <c r="S39" s="105"/>
      <c r="T39" s="105"/>
      <c r="U39" s="105"/>
      <c r="V39" s="105"/>
      <c r="W39" s="105"/>
      <c r="X39" s="106"/>
      <c r="Y39" s="471" t="s">
        <v>12</v>
      </c>
      <c r="Z39" s="531"/>
      <c r="AA39" s="532"/>
      <c r="AB39" s="461" t="s">
        <v>595</v>
      </c>
      <c r="AC39" s="461"/>
      <c r="AD39" s="461"/>
      <c r="AE39" s="218">
        <v>17116282</v>
      </c>
      <c r="AF39" s="219"/>
      <c r="AG39" s="219"/>
      <c r="AH39" s="219"/>
      <c r="AI39" s="218">
        <v>17889292</v>
      </c>
      <c r="AJ39" s="219"/>
      <c r="AK39" s="219"/>
      <c r="AL39" s="219"/>
      <c r="AM39" s="925">
        <v>18954031</v>
      </c>
      <c r="AN39" s="926">
        <v>18954031</v>
      </c>
      <c r="AO39" s="926">
        <v>18954031</v>
      </c>
      <c r="AP39" s="927">
        <v>18954031</v>
      </c>
      <c r="AQ39" s="340" t="s">
        <v>567</v>
      </c>
      <c r="AR39" s="207"/>
      <c r="AS39" s="207"/>
      <c r="AT39" s="341"/>
      <c r="AU39" s="219" t="s">
        <v>579</v>
      </c>
      <c r="AV39" s="219"/>
      <c r="AW39" s="219"/>
      <c r="AX39" s="221"/>
    </row>
    <row r="40" spans="1:50" ht="23.25" customHeight="1" x14ac:dyDescent="0.15">
      <c r="A40" s="404"/>
      <c r="B40" s="405"/>
      <c r="C40" s="405"/>
      <c r="D40" s="405"/>
      <c r="E40" s="405"/>
      <c r="F40" s="406"/>
      <c r="G40" s="566"/>
      <c r="H40" s="567"/>
      <c r="I40" s="567"/>
      <c r="J40" s="567"/>
      <c r="K40" s="567"/>
      <c r="L40" s="567"/>
      <c r="M40" s="567"/>
      <c r="N40" s="567"/>
      <c r="O40" s="568"/>
      <c r="P40" s="108"/>
      <c r="Q40" s="108"/>
      <c r="R40" s="108"/>
      <c r="S40" s="108"/>
      <c r="T40" s="108"/>
      <c r="U40" s="108"/>
      <c r="V40" s="108"/>
      <c r="W40" s="108"/>
      <c r="X40" s="109"/>
      <c r="Y40" s="415" t="s">
        <v>54</v>
      </c>
      <c r="Z40" s="416"/>
      <c r="AA40" s="417"/>
      <c r="AB40" s="523" t="s">
        <v>595</v>
      </c>
      <c r="AC40" s="523"/>
      <c r="AD40" s="523"/>
      <c r="AE40" s="218" t="s">
        <v>596</v>
      </c>
      <c r="AF40" s="219"/>
      <c r="AG40" s="219"/>
      <c r="AH40" s="219"/>
      <c r="AI40" s="218" t="s">
        <v>588</v>
      </c>
      <c r="AJ40" s="219"/>
      <c r="AK40" s="219"/>
      <c r="AL40" s="219"/>
      <c r="AM40" s="218" t="s">
        <v>579</v>
      </c>
      <c r="AN40" s="219"/>
      <c r="AO40" s="219"/>
      <c r="AP40" s="219"/>
      <c r="AQ40" s="340" t="s">
        <v>567</v>
      </c>
      <c r="AR40" s="207"/>
      <c r="AS40" s="207"/>
      <c r="AT40" s="341"/>
      <c r="AU40" s="219" t="s">
        <v>579</v>
      </c>
      <c r="AV40" s="219"/>
      <c r="AW40" s="219"/>
      <c r="AX40" s="221"/>
    </row>
    <row r="41" spans="1:50" ht="60.75" customHeight="1" x14ac:dyDescent="0.15">
      <c r="A41" s="407"/>
      <c r="B41" s="408"/>
      <c r="C41" s="408"/>
      <c r="D41" s="408"/>
      <c r="E41" s="408"/>
      <c r="F41" s="409"/>
      <c r="G41" s="569"/>
      <c r="H41" s="570"/>
      <c r="I41" s="570"/>
      <c r="J41" s="570"/>
      <c r="K41" s="570"/>
      <c r="L41" s="570"/>
      <c r="M41" s="570"/>
      <c r="N41" s="570"/>
      <c r="O41" s="571"/>
      <c r="P41" s="111"/>
      <c r="Q41" s="111"/>
      <c r="R41" s="111"/>
      <c r="S41" s="111"/>
      <c r="T41" s="111"/>
      <c r="U41" s="111"/>
      <c r="V41" s="111"/>
      <c r="W41" s="111"/>
      <c r="X41" s="112"/>
      <c r="Y41" s="415" t="s">
        <v>13</v>
      </c>
      <c r="Z41" s="416"/>
      <c r="AA41" s="417"/>
      <c r="AB41" s="556" t="s">
        <v>301</v>
      </c>
      <c r="AC41" s="556"/>
      <c r="AD41" s="556"/>
      <c r="AE41" s="218" t="s">
        <v>588</v>
      </c>
      <c r="AF41" s="219"/>
      <c r="AG41" s="219"/>
      <c r="AH41" s="219"/>
      <c r="AI41" s="218" t="s">
        <v>579</v>
      </c>
      <c r="AJ41" s="219"/>
      <c r="AK41" s="219"/>
      <c r="AL41" s="219"/>
      <c r="AM41" s="218" t="s">
        <v>579</v>
      </c>
      <c r="AN41" s="219"/>
      <c r="AO41" s="219"/>
      <c r="AP41" s="219"/>
      <c r="AQ41" s="340" t="s">
        <v>579</v>
      </c>
      <c r="AR41" s="207"/>
      <c r="AS41" s="207"/>
      <c r="AT41" s="341"/>
      <c r="AU41" s="219" t="s">
        <v>579</v>
      </c>
      <c r="AV41" s="219"/>
      <c r="AW41" s="219"/>
      <c r="AX41" s="221"/>
    </row>
    <row r="42" spans="1:50" ht="23.25" customHeight="1" x14ac:dyDescent="0.15">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473</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398" t="s">
        <v>300</v>
      </c>
      <c r="AX45" s="399"/>
    </row>
    <row r="46" spans="1:50" ht="23.25" hidden="1" customHeight="1" x14ac:dyDescent="0.15">
      <c r="A46" s="403"/>
      <c r="B46" s="401"/>
      <c r="C46" s="401"/>
      <c r="D46" s="401"/>
      <c r="E46" s="401"/>
      <c r="F46" s="402"/>
      <c r="G46" s="563"/>
      <c r="H46" s="564"/>
      <c r="I46" s="564"/>
      <c r="J46" s="564"/>
      <c r="K46" s="564"/>
      <c r="L46" s="564"/>
      <c r="M46" s="564"/>
      <c r="N46" s="564"/>
      <c r="O46" s="565"/>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6"/>
      <c r="H47" s="567"/>
      <c r="I47" s="567"/>
      <c r="J47" s="567"/>
      <c r="K47" s="567"/>
      <c r="L47" s="567"/>
      <c r="M47" s="567"/>
      <c r="N47" s="567"/>
      <c r="O47" s="568"/>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9"/>
      <c r="H48" s="570"/>
      <c r="I48" s="570"/>
      <c r="J48" s="570"/>
      <c r="K48" s="570"/>
      <c r="L48" s="570"/>
      <c r="M48" s="570"/>
      <c r="N48" s="570"/>
      <c r="O48" s="571"/>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8" t="s">
        <v>300</v>
      </c>
      <c r="AX52" s="399"/>
    </row>
    <row r="53" spans="1:50" ht="23.25" hidden="1" customHeight="1" x14ac:dyDescent="0.15">
      <c r="A53" s="403"/>
      <c r="B53" s="401"/>
      <c r="C53" s="401"/>
      <c r="D53" s="401"/>
      <c r="E53" s="401"/>
      <c r="F53" s="402"/>
      <c r="G53" s="563"/>
      <c r="H53" s="564"/>
      <c r="I53" s="564"/>
      <c r="J53" s="564"/>
      <c r="K53" s="564"/>
      <c r="L53" s="564"/>
      <c r="M53" s="564"/>
      <c r="N53" s="564"/>
      <c r="O53" s="565"/>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6"/>
      <c r="H54" s="567"/>
      <c r="I54" s="567"/>
      <c r="J54" s="567"/>
      <c r="K54" s="567"/>
      <c r="L54" s="567"/>
      <c r="M54" s="567"/>
      <c r="N54" s="567"/>
      <c r="O54" s="568"/>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9"/>
      <c r="H55" s="570"/>
      <c r="I55" s="570"/>
      <c r="J55" s="570"/>
      <c r="K55" s="570"/>
      <c r="L55" s="570"/>
      <c r="M55" s="570"/>
      <c r="N55" s="570"/>
      <c r="O55" s="571"/>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8" t="s">
        <v>300</v>
      </c>
      <c r="AX59" s="399"/>
    </row>
    <row r="60" spans="1:50" ht="23.25" hidden="1" customHeight="1" x14ac:dyDescent="0.15">
      <c r="A60" s="403"/>
      <c r="B60" s="401"/>
      <c r="C60" s="401"/>
      <c r="D60" s="401"/>
      <c r="E60" s="401"/>
      <c r="F60" s="402"/>
      <c r="G60" s="563"/>
      <c r="H60" s="564"/>
      <c r="I60" s="564"/>
      <c r="J60" s="564"/>
      <c r="K60" s="564"/>
      <c r="L60" s="564"/>
      <c r="M60" s="564"/>
      <c r="N60" s="564"/>
      <c r="O60" s="565"/>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6"/>
      <c r="H61" s="567"/>
      <c r="I61" s="567"/>
      <c r="J61" s="567"/>
      <c r="K61" s="567"/>
      <c r="L61" s="567"/>
      <c r="M61" s="567"/>
      <c r="N61" s="567"/>
      <c r="O61" s="568"/>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9"/>
      <c r="H62" s="570"/>
      <c r="I62" s="570"/>
      <c r="J62" s="570"/>
      <c r="K62" s="570"/>
      <c r="L62" s="570"/>
      <c r="M62" s="570"/>
      <c r="N62" s="570"/>
      <c r="O62" s="571"/>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t="s">
        <v>579</v>
      </c>
      <c r="I67" s="259"/>
      <c r="J67" s="259"/>
      <c r="K67" s="259"/>
      <c r="L67" s="259"/>
      <c r="M67" s="259"/>
      <c r="N67" s="259"/>
      <c r="O67" s="260"/>
      <c r="P67" s="258" t="s">
        <v>579</v>
      </c>
      <c r="Q67" s="259"/>
      <c r="R67" s="259"/>
      <c r="S67" s="259"/>
      <c r="T67" s="259"/>
      <c r="U67" s="259"/>
      <c r="V67" s="260"/>
      <c r="W67" s="264"/>
      <c r="X67" s="265"/>
      <c r="Y67" s="270" t="s">
        <v>12</v>
      </c>
      <c r="Z67" s="270"/>
      <c r="AA67" s="271"/>
      <c r="AB67" s="272" t="s">
        <v>496</v>
      </c>
      <c r="AC67" s="272"/>
      <c r="AD67" s="272"/>
      <c r="AE67" s="218" t="s">
        <v>579</v>
      </c>
      <c r="AF67" s="219"/>
      <c r="AG67" s="219"/>
      <c r="AH67" s="219"/>
      <c r="AI67" s="218" t="s">
        <v>579</v>
      </c>
      <c r="AJ67" s="219"/>
      <c r="AK67" s="219"/>
      <c r="AL67" s="219"/>
      <c r="AM67" s="218" t="s">
        <v>579</v>
      </c>
      <c r="AN67" s="219"/>
      <c r="AO67" s="219"/>
      <c r="AP67" s="219"/>
      <c r="AQ67" s="218" t="s">
        <v>579</v>
      </c>
      <c r="AR67" s="219"/>
      <c r="AS67" s="219"/>
      <c r="AT67" s="220"/>
      <c r="AU67" s="219" t="s">
        <v>584</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579</v>
      </c>
      <c r="AF68" s="219"/>
      <c r="AG68" s="219"/>
      <c r="AH68" s="219"/>
      <c r="AI68" s="218" t="s">
        <v>579</v>
      </c>
      <c r="AJ68" s="219"/>
      <c r="AK68" s="219"/>
      <c r="AL68" s="219"/>
      <c r="AM68" s="218" t="s">
        <v>579</v>
      </c>
      <c r="AN68" s="219"/>
      <c r="AO68" s="219"/>
      <c r="AP68" s="219"/>
      <c r="AQ68" s="218" t="s">
        <v>587</v>
      </c>
      <c r="AR68" s="219"/>
      <c r="AS68" s="219"/>
      <c r="AT68" s="220"/>
      <c r="AU68" s="219" t="s">
        <v>579</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579</v>
      </c>
      <c r="AF69" s="274"/>
      <c r="AG69" s="274"/>
      <c r="AH69" s="274"/>
      <c r="AI69" s="273" t="s">
        <v>579</v>
      </c>
      <c r="AJ69" s="274"/>
      <c r="AK69" s="274"/>
      <c r="AL69" s="274"/>
      <c r="AM69" s="273" t="s">
        <v>588</v>
      </c>
      <c r="AN69" s="274"/>
      <c r="AO69" s="274"/>
      <c r="AP69" s="274"/>
      <c r="AQ69" s="218" t="s">
        <v>579</v>
      </c>
      <c r="AR69" s="219"/>
      <c r="AS69" s="219"/>
      <c r="AT69" s="220"/>
      <c r="AU69" s="219" t="s">
        <v>579</v>
      </c>
      <c r="AV69" s="219"/>
      <c r="AW69" s="219"/>
      <c r="AX69" s="221"/>
    </row>
    <row r="70" spans="1:50" ht="23.25" hidden="1" customHeight="1" x14ac:dyDescent="0.15">
      <c r="A70" s="475" t="s">
        <v>479</v>
      </c>
      <c r="B70" s="476"/>
      <c r="C70" s="476"/>
      <c r="D70" s="476"/>
      <c r="E70" s="476"/>
      <c r="F70" s="477"/>
      <c r="G70" s="256" t="s">
        <v>357</v>
      </c>
      <c r="H70" s="307" t="s">
        <v>582</v>
      </c>
      <c r="I70" s="307"/>
      <c r="J70" s="307"/>
      <c r="K70" s="307"/>
      <c r="L70" s="307"/>
      <c r="M70" s="307"/>
      <c r="N70" s="307"/>
      <c r="O70" s="307"/>
      <c r="P70" s="307" t="s">
        <v>579</v>
      </c>
      <c r="Q70" s="307"/>
      <c r="R70" s="307"/>
      <c r="S70" s="307"/>
      <c r="T70" s="307"/>
      <c r="U70" s="307"/>
      <c r="V70" s="307"/>
      <c r="W70" s="310" t="s">
        <v>495</v>
      </c>
      <c r="X70" s="311"/>
      <c r="Y70" s="270" t="s">
        <v>12</v>
      </c>
      <c r="Z70" s="270"/>
      <c r="AA70" s="271"/>
      <c r="AB70" s="272" t="s">
        <v>496</v>
      </c>
      <c r="AC70" s="272"/>
      <c r="AD70" s="272"/>
      <c r="AE70" s="218" t="s">
        <v>579</v>
      </c>
      <c r="AF70" s="219"/>
      <c r="AG70" s="219"/>
      <c r="AH70" s="219"/>
      <c r="AI70" s="218" t="s">
        <v>585</v>
      </c>
      <c r="AJ70" s="219"/>
      <c r="AK70" s="219"/>
      <c r="AL70" s="219"/>
      <c r="AM70" s="218" t="s">
        <v>579</v>
      </c>
      <c r="AN70" s="219"/>
      <c r="AO70" s="219"/>
      <c r="AP70" s="219"/>
      <c r="AQ70" s="218" t="s">
        <v>579</v>
      </c>
      <c r="AR70" s="219"/>
      <c r="AS70" s="219"/>
      <c r="AT70" s="220"/>
      <c r="AU70" s="219" t="s">
        <v>579</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579</v>
      </c>
      <c r="AF71" s="219"/>
      <c r="AG71" s="219"/>
      <c r="AH71" s="219"/>
      <c r="AI71" s="218" t="s">
        <v>579</v>
      </c>
      <c r="AJ71" s="219"/>
      <c r="AK71" s="219"/>
      <c r="AL71" s="219"/>
      <c r="AM71" s="218" t="s">
        <v>579</v>
      </c>
      <c r="AN71" s="219"/>
      <c r="AO71" s="219"/>
      <c r="AP71" s="219"/>
      <c r="AQ71" s="218" t="s">
        <v>585</v>
      </c>
      <c r="AR71" s="219"/>
      <c r="AS71" s="219"/>
      <c r="AT71" s="220"/>
      <c r="AU71" s="219" t="s">
        <v>579</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579</v>
      </c>
      <c r="AF72" s="219"/>
      <c r="AG72" s="219"/>
      <c r="AH72" s="219"/>
      <c r="AI72" s="218" t="s">
        <v>579</v>
      </c>
      <c r="AJ72" s="219"/>
      <c r="AK72" s="219"/>
      <c r="AL72" s="219"/>
      <c r="AM72" s="218" t="s">
        <v>588</v>
      </c>
      <c r="AN72" s="219"/>
      <c r="AO72" s="219"/>
      <c r="AP72" s="220"/>
      <c r="AQ72" s="218" t="s">
        <v>579</v>
      </c>
      <c r="AR72" s="219"/>
      <c r="AS72" s="219"/>
      <c r="AT72" s="220"/>
      <c r="AU72" s="219" t="s">
        <v>579</v>
      </c>
      <c r="AV72" s="219"/>
      <c r="AW72" s="219"/>
      <c r="AX72" s="221"/>
    </row>
    <row r="73" spans="1:50" ht="18.75" hidden="1" customHeight="1" x14ac:dyDescent="0.15">
      <c r="A73" s="506" t="s">
        <v>474</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9"/>
      <c r="B75" s="510"/>
      <c r="C75" s="510"/>
      <c r="D75" s="510"/>
      <c r="E75" s="510"/>
      <c r="F75" s="511"/>
      <c r="G75" s="608" t="s">
        <v>356</v>
      </c>
      <c r="H75" s="105" t="s">
        <v>579</v>
      </c>
      <c r="I75" s="105"/>
      <c r="J75" s="105"/>
      <c r="K75" s="105"/>
      <c r="L75" s="105"/>
      <c r="M75" s="105"/>
      <c r="N75" s="105"/>
      <c r="O75" s="106"/>
      <c r="P75" s="105" t="s">
        <v>579</v>
      </c>
      <c r="Q75" s="105"/>
      <c r="R75" s="105"/>
      <c r="S75" s="105"/>
      <c r="T75" s="105"/>
      <c r="U75" s="105"/>
      <c r="V75" s="105"/>
      <c r="W75" s="105"/>
      <c r="X75" s="106"/>
      <c r="Y75" s="201" t="s">
        <v>12</v>
      </c>
      <c r="Z75" s="202"/>
      <c r="AA75" s="203"/>
      <c r="AB75" s="213" t="s">
        <v>579</v>
      </c>
      <c r="AC75" s="213"/>
      <c r="AD75" s="213"/>
      <c r="AE75" s="340" t="s">
        <v>579</v>
      </c>
      <c r="AF75" s="207"/>
      <c r="AG75" s="207"/>
      <c r="AH75" s="207"/>
      <c r="AI75" s="340" t="s">
        <v>579</v>
      </c>
      <c r="AJ75" s="207"/>
      <c r="AK75" s="207"/>
      <c r="AL75" s="207"/>
      <c r="AM75" s="340" t="s">
        <v>579</v>
      </c>
      <c r="AN75" s="207"/>
      <c r="AO75" s="207"/>
      <c r="AP75" s="207"/>
      <c r="AQ75" s="340" t="s">
        <v>579</v>
      </c>
      <c r="AR75" s="207"/>
      <c r="AS75" s="207"/>
      <c r="AT75" s="341"/>
      <c r="AU75" s="219" t="s">
        <v>579</v>
      </c>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t="s">
        <v>588</v>
      </c>
      <c r="AC76" s="205"/>
      <c r="AD76" s="205"/>
      <c r="AE76" s="340" t="s">
        <v>587</v>
      </c>
      <c r="AF76" s="207"/>
      <c r="AG76" s="207"/>
      <c r="AH76" s="207"/>
      <c r="AI76" s="340" t="s">
        <v>579</v>
      </c>
      <c r="AJ76" s="207"/>
      <c r="AK76" s="207"/>
      <c r="AL76" s="207"/>
      <c r="AM76" s="340" t="s">
        <v>579</v>
      </c>
      <c r="AN76" s="207"/>
      <c r="AO76" s="207"/>
      <c r="AP76" s="207"/>
      <c r="AQ76" s="340" t="s">
        <v>579</v>
      </c>
      <c r="AR76" s="207"/>
      <c r="AS76" s="207"/>
      <c r="AT76" s="341"/>
      <c r="AU76" s="219" t="s">
        <v>579</v>
      </c>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89" t="s">
        <v>579</v>
      </c>
      <c r="AF77" s="890"/>
      <c r="AG77" s="890"/>
      <c r="AH77" s="890"/>
      <c r="AI77" s="889" t="s">
        <v>579</v>
      </c>
      <c r="AJ77" s="890"/>
      <c r="AK77" s="890"/>
      <c r="AL77" s="890"/>
      <c r="AM77" s="889" t="s">
        <v>579</v>
      </c>
      <c r="AN77" s="890"/>
      <c r="AO77" s="890"/>
      <c r="AP77" s="890"/>
      <c r="AQ77" s="340" t="s">
        <v>579</v>
      </c>
      <c r="AR77" s="207"/>
      <c r="AS77" s="207"/>
      <c r="AT77" s="341"/>
      <c r="AU77" s="219" t="s">
        <v>579</v>
      </c>
      <c r="AV77" s="219"/>
      <c r="AW77" s="219"/>
      <c r="AX77" s="221"/>
    </row>
    <row r="78" spans="1:50" ht="69.75" hidden="1" customHeight="1" x14ac:dyDescent="0.15">
      <c r="A78" s="335" t="s">
        <v>509</v>
      </c>
      <c r="B78" s="336"/>
      <c r="C78" s="336"/>
      <c r="D78" s="336"/>
      <c r="E78" s="333" t="s">
        <v>451</v>
      </c>
      <c r="F78" s="334"/>
      <c r="G78" s="57" t="s">
        <v>357</v>
      </c>
      <c r="H78" s="586" t="s">
        <v>582</v>
      </c>
      <c r="I78" s="587"/>
      <c r="J78" s="587"/>
      <c r="K78" s="587"/>
      <c r="L78" s="587"/>
      <c r="M78" s="587"/>
      <c r="N78" s="587"/>
      <c r="O78" s="588"/>
      <c r="P78" s="147" t="s">
        <v>582</v>
      </c>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468</v>
      </c>
      <c r="AP79" s="279"/>
      <c r="AQ79" s="279"/>
      <c r="AR79" s="81" t="s">
        <v>466</v>
      </c>
      <c r="AS79" s="278"/>
      <c r="AT79" s="279"/>
      <c r="AU79" s="279"/>
      <c r="AV79" s="279"/>
      <c r="AW79" s="279"/>
      <c r="AX79" s="951"/>
    </row>
    <row r="80" spans="1:50" ht="18.75"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4"/>
      <c r="B82" s="527"/>
      <c r="C82" s="428"/>
      <c r="D82" s="428"/>
      <c r="E82" s="428"/>
      <c r="F82" s="429"/>
      <c r="G82" s="675" t="s">
        <v>579</v>
      </c>
      <c r="H82" s="675"/>
      <c r="I82" s="675"/>
      <c r="J82" s="675"/>
      <c r="K82" s="675"/>
      <c r="L82" s="675"/>
      <c r="M82" s="675"/>
      <c r="N82" s="675"/>
      <c r="O82" s="675"/>
      <c r="P82" s="675"/>
      <c r="Q82" s="675"/>
      <c r="R82" s="675"/>
      <c r="S82" s="675"/>
      <c r="T82" s="675"/>
      <c r="U82" s="675"/>
      <c r="V82" s="675"/>
      <c r="W82" s="675"/>
      <c r="X82" s="675"/>
      <c r="Y82" s="675"/>
      <c r="Z82" s="675"/>
      <c r="AA82" s="676"/>
      <c r="AB82" s="883" t="s">
        <v>579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4"/>
      <c r="B87" s="428"/>
      <c r="C87" s="428"/>
      <c r="D87" s="428"/>
      <c r="E87" s="428"/>
      <c r="F87" s="429"/>
      <c r="G87" s="563" t="s">
        <v>580</v>
      </c>
      <c r="H87" s="564"/>
      <c r="I87" s="564"/>
      <c r="J87" s="564"/>
      <c r="K87" s="564"/>
      <c r="L87" s="564"/>
      <c r="M87" s="564"/>
      <c r="N87" s="564"/>
      <c r="O87" s="565"/>
      <c r="P87" s="105" t="s">
        <v>598</v>
      </c>
      <c r="Q87" s="105"/>
      <c r="R87" s="105"/>
      <c r="S87" s="105"/>
      <c r="T87" s="105"/>
      <c r="U87" s="105"/>
      <c r="V87" s="105"/>
      <c r="W87" s="105"/>
      <c r="X87" s="106"/>
      <c r="Y87" s="560" t="s">
        <v>62</v>
      </c>
      <c r="Z87" s="561"/>
      <c r="AA87" s="562"/>
      <c r="AB87" s="461" t="s">
        <v>581</v>
      </c>
      <c r="AC87" s="461"/>
      <c r="AD87" s="461"/>
      <c r="AE87" s="218">
        <v>8</v>
      </c>
      <c r="AF87" s="219"/>
      <c r="AG87" s="219"/>
      <c r="AH87" s="219"/>
      <c r="AI87" s="218">
        <v>10</v>
      </c>
      <c r="AJ87" s="219"/>
      <c r="AK87" s="219"/>
      <c r="AL87" s="219"/>
      <c r="AM87" s="218">
        <v>9</v>
      </c>
      <c r="AN87" s="219"/>
      <c r="AO87" s="219"/>
      <c r="AP87" s="219"/>
      <c r="AQ87" s="340" t="s">
        <v>579</v>
      </c>
      <c r="AR87" s="207"/>
      <c r="AS87" s="207"/>
      <c r="AT87" s="341"/>
      <c r="AU87" s="219" t="s">
        <v>584</v>
      </c>
      <c r="AV87" s="219"/>
      <c r="AW87" s="219"/>
      <c r="AX87" s="221"/>
    </row>
    <row r="88" spans="1:60" ht="23.25" customHeight="1" x14ac:dyDescent="0.15">
      <c r="A88" s="864"/>
      <c r="B88" s="428"/>
      <c r="C88" s="428"/>
      <c r="D88" s="428"/>
      <c r="E88" s="428"/>
      <c r="F88" s="429"/>
      <c r="G88" s="566"/>
      <c r="H88" s="567"/>
      <c r="I88" s="567"/>
      <c r="J88" s="567"/>
      <c r="K88" s="567"/>
      <c r="L88" s="567"/>
      <c r="M88" s="567"/>
      <c r="N88" s="567"/>
      <c r="O88" s="568"/>
      <c r="P88" s="108"/>
      <c r="Q88" s="108"/>
      <c r="R88" s="108"/>
      <c r="S88" s="108"/>
      <c r="T88" s="108"/>
      <c r="U88" s="108"/>
      <c r="V88" s="108"/>
      <c r="W88" s="108"/>
      <c r="X88" s="109"/>
      <c r="Y88" s="458" t="s">
        <v>54</v>
      </c>
      <c r="Z88" s="459"/>
      <c r="AA88" s="460"/>
      <c r="AB88" s="523" t="s">
        <v>582</v>
      </c>
      <c r="AC88" s="523"/>
      <c r="AD88" s="523"/>
      <c r="AE88" s="218">
        <v>11</v>
      </c>
      <c r="AF88" s="219"/>
      <c r="AG88" s="219"/>
      <c r="AH88" s="219"/>
      <c r="AI88" s="218">
        <v>11</v>
      </c>
      <c r="AJ88" s="219"/>
      <c r="AK88" s="219"/>
      <c r="AL88" s="219"/>
      <c r="AM88" s="218">
        <v>11</v>
      </c>
      <c r="AN88" s="219"/>
      <c r="AO88" s="219"/>
      <c r="AP88" s="219"/>
      <c r="AQ88" s="340" t="s">
        <v>579</v>
      </c>
      <c r="AR88" s="207"/>
      <c r="AS88" s="207"/>
      <c r="AT88" s="341"/>
      <c r="AU88" s="219" t="s">
        <v>579</v>
      </c>
      <c r="AV88" s="219"/>
      <c r="AW88" s="219"/>
      <c r="AX88" s="221"/>
      <c r="AY88" s="10"/>
      <c r="AZ88" s="10"/>
      <c r="BA88" s="10"/>
      <c r="BB88" s="10"/>
      <c r="BC88" s="10"/>
    </row>
    <row r="89" spans="1:60" ht="23.25" customHeight="1" x14ac:dyDescent="0.15">
      <c r="A89" s="864"/>
      <c r="B89" s="529"/>
      <c r="C89" s="529"/>
      <c r="D89" s="529"/>
      <c r="E89" s="529"/>
      <c r="F89" s="530"/>
      <c r="G89" s="569"/>
      <c r="H89" s="570"/>
      <c r="I89" s="570"/>
      <c r="J89" s="570"/>
      <c r="K89" s="570"/>
      <c r="L89" s="570"/>
      <c r="M89" s="570"/>
      <c r="N89" s="570"/>
      <c r="O89" s="571"/>
      <c r="P89" s="111"/>
      <c r="Q89" s="111"/>
      <c r="R89" s="111"/>
      <c r="S89" s="111"/>
      <c r="T89" s="111"/>
      <c r="U89" s="111"/>
      <c r="V89" s="111"/>
      <c r="W89" s="111"/>
      <c r="X89" s="112"/>
      <c r="Y89" s="458" t="s">
        <v>13</v>
      </c>
      <c r="Z89" s="459"/>
      <c r="AA89" s="460"/>
      <c r="AB89" s="593" t="s">
        <v>14</v>
      </c>
      <c r="AC89" s="593"/>
      <c r="AD89" s="593"/>
      <c r="AE89" s="218">
        <f>AE87/AE88</f>
        <v>0.72727272727272729</v>
      </c>
      <c r="AF89" s="219"/>
      <c r="AG89" s="219"/>
      <c r="AH89" s="219"/>
      <c r="AI89" s="218">
        <f t="shared" ref="AI89" si="4">AI87/AI88</f>
        <v>0.90909090909090906</v>
      </c>
      <c r="AJ89" s="219"/>
      <c r="AK89" s="219"/>
      <c r="AL89" s="219"/>
      <c r="AM89" s="218">
        <f t="shared" ref="AM89" si="5">AM87/AM88</f>
        <v>0.81818181818181823</v>
      </c>
      <c r="AN89" s="219"/>
      <c r="AO89" s="219"/>
      <c r="AP89" s="219"/>
      <c r="AQ89" s="340" t="s">
        <v>579</v>
      </c>
      <c r="AR89" s="207"/>
      <c r="AS89" s="207"/>
      <c r="AT89" s="341"/>
      <c r="AU89" s="219" t="s">
        <v>579</v>
      </c>
      <c r="AV89" s="219"/>
      <c r="AW89" s="219"/>
      <c r="AX89" s="221"/>
      <c r="AY89" s="10"/>
      <c r="AZ89" s="10"/>
      <c r="BA89" s="10"/>
      <c r="BB89" s="10"/>
      <c r="BC89" s="10"/>
      <c r="BD89" s="10"/>
      <c r="BE89" s="10"/>
      <c r="BF89" s="10"/>
      <c r="BG89" s="10"/>
      <c r="BH89" s="10"/>
    </row>
    <row r="90" spans="1:60" ht="18.75"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v>31</v>
      </c>
      <c r="AR91" s="199"/>
      <c r="AS91" s="133" t="s">
        <v>355</v>
      </c>
      <c r="AT91" s="134"/>
      <c r="AU91" s="199">
        <v>32</v>
      </c>
      <c r="AV91" s="199"/>
      <c r="AW91" s="398" t="s">
        <v>300</v>
      </c>
      <c r="AX91" s="399"/>
      <c r="AY91" s="10"/>
      <c r="AZ91" s="10"/>
      <c r="BA91" s="10"/>
      <c r="BB91" s="10"/>
      <c r="BC91" s="10"/>
    </row>
    <row r="92" spans="1:60" ht="23.25" customHeight="1" x14ac:dyDescent="0.15">
      <c r="A92" s="864"/>
      <c r="B92" s="428"/>
      <c r="C92" s="428"/>
      <c r="D92" s="428"/>
      <c r="E92" s="428"/>
      <c r="F92" s="429"/>
      <c r="G92" s="563" t="s">
        <v>583</v>
      </c>
      <c r="H92" s="564"/>
      <c r="I92" s="564"/>
      <c r="J92" s="564"/>
      <c r="K92" s="564"/>
      <c r="L92" s="564"/>
      <c r="M92" s="564"/>
      <c r="N92" s="564"/>
      <c r="O92" s="565"/>
      <c r="P92" s="105" t="s">
        <v>597</v>
      </c>
      <c r="Q92" s="105"/>
      <c r="R92" s="105"/>
      <c r="S92" s="105"/>
      <c r="T92" s="105"/>
      <c r="U92" s="105"/>
      <c r="V92" s="105"/>
      <c r="W92" s="105"/>
      <c r="X92" s="106"/>
      <c r="Y92" s="560" t="s">
        <v>62</v>
      </c>
      <c r="Z92" s="561"/>
      <c r="AA92" s="562"/>
      <c r="AB92" s="461" t="s">
        <v>581</v>
      </c>
      <c r="AC92" s="461"/>
      <c r="AD92" s="461"/>
      <c r="AE92" s="218">
        <v>1</v>
      </c>
      <c r="AF92" s="219"/>
      <c r="AG92" s="219"/>
      <c r="AH92" s="219"/>
      <c r="AI92" s="218">
        <v>1</v>
      </c>
      <c r="AJ92" s="219"/>
      <c r="AK92" s="219"/>
      <c r="AL92" s="219"/>
      <c r="AM92" s="218">
        <v>1</v>
      </c>
      <c r="AN92" s="219"/>
      <c r="AO92" s="219"/>
      <c r="AP92" s="219"/>
      <c r="AQ92" s="340" t="s">
        <v>579</v>
      </c>
      <c r="AR92" s="207"/>
      <c r="AS92" s="207"/>
      <c r="AT92" s="341"/>
      <c r="AU92" s="219" t="s">
        <v>579</v>
      </c>
      <c r="AV92" s="219"/>
      <c r="AW92" s="219"/>
      <c r="AX92" s="221"/>
      <c r="AY92" s="10"/>
      <c r="AZ92" s="10"/>
      <c r="BA92" s="10"/>
      <c r="BB92" s="10"/>
      <c r="BC92" s="10"/>
      <c r="BD92" s="10"/>
      <c r="BE92" s="10"/>
      <c r="BF92" s="10"/>
      <c r="BG92" s="10"/>
      <c r="BH92" s="10"/>
    </row>
    <row r="93" spans="1:60" ht="23.25" customHeight="1" x14ac:dyDescent="0.15">
      <c r="A93" s="864"/>
      <c r="B93" s="428"/>
      <c r="C93" s="428"/>
      <c r="D93" s="428"/>
      <c r="E93" s="428"/>
      <c r="F93" s="429"/>
      <c r="G93" s="566"/>
      <c r="H93" s="567"/>
      <c r="I93" s="567"/>
      <c r="J93" s="567"/>
      <c r="K93" s="567"/>
      <c r="L93" s="567"/>
      <c r="M93" s="567"/>
      <c r="N93" s="567"/>
      <c r="O93" s="568"/>
      <c r="P93" s="108"/>
      <c r="Q93" s="108"/>
      <c r="R93" s="108"/>
      <c r="S93" s="108"/>
      <c r="T93" s="108"/>
      <c r="U93" s="108"/>
      <c r="V93" s="108"/>
      <c r="W93" s="108"/>
      <c r="X93" s="109"/>
      <c r="Y93" s="458" t="s">
        <v>54</v>
      </c>
      <c r="Z93" s="459"/>
      <c r="AA93" s="460"/>
      <c r="AB93" s="523" t="s">
        <v>582</v>
      </c>
      <c r="AC93" s="523"/>
      <c r="AD93" s="523"/>
      <c r="AE93" s="218" t="s">
        <v>579</v>
      </c>
      <c r="AF93" s="219"/>
      <c r="AG93" s="219"/>
      <c r="AH93" s="220"/>
      <c r="AI93" s="218" t="s">
        <v>579</v>
      </c>
      <c r="AJ93" s="219"/>
      <c r="AK93" s="219"/>
      <c r="AL93" s="220"/>
      <c r="AM93" s="218" t="s">
        <v>579</v>
      </c>
      <c r="AN93" s="219"/>
      <c r="AO93" s="219"/>
      <c r="AP93" s="220"/>
      <c r="AQ93" s="340" t="s">
        <v>579</v>
      </c>
      <c r="AR93" s="207"/>
      <c r="AS93" s="207"/>
      <c r="AT93" s="341"/>
      <c r="AU93" s="219" t="s">
        <v>585</v>
      </c>
      <c r="AV93" s="219"/>
      <c r="AW93" s="219"/>
      <c r="AX93" s="221"/>
    </row>
    <row r="94" spans="1:60" ht="23.25" customHeight="1" thickBot="1" x14ac:dyDescent="0.2">
      <c r="A94" s="864"/>
      <c r="B94" s="529"/>
      <c r="C94" s="529"/>
      <c r="D94" s="529"/>
      <c r="E94" s="529"/>
      <c r="F94" s="530"/>
      <c r="G94" s="569"/>
      <c r="H94" s="570"/>
      <c r="I94" s="570"/>
      <c r="J94" s="570"/>
      <c r="K94" s="570"/>
      <c r="L94" s="570"/>
      <c r="M94" s="570"/>
      <c r="N94" s="570"/>
      <c r="O94" s="571"/>
      <c r="P94" s="111"/>
      <c r="Q94" s="111"/>
      <c r="R94" s="111"/>
      <c r="S94" s="111"/>
      <c r="T94" s="111"/>
      <c r="U94" s="111"/>
      <c r="V94" s="111"/>
      <c r="W94" s="111"/>
      <c r="X94" s="112"/>
      <c r="Y94" s="458" t="s">
        <v>13</v>
      </c>
      <c r="Z94" s="459"/>
      <c r="AA94" s="460"/>
      <c r="AB94" s="593" t="s">
        <v>14</v>
      </c>
      <c r="AC94" s="593"/>
      <c r="AD94" s="593"/>
      <c r="AE94" s="218" t="s">
        <v>579</v>
      </c>
      <c r="AF94" s="219"/>
      <c r="AG94" s="219"/>
      <c r="AH94" s="219"/>
      <c r="AI94" s="218" t="s">
        <v>579</v>
      </c>
      <c r="AJ94" s="219"/>
      <c r="AK94" s="219"/>
      <c r="AL94" s="219"/>
      <c r="AM94" s="218" t="s">
        <v>579</v>
      </c>
      <c r="AN94" s="219"/>
      <c r="AO94" s="219"/>
      <c r="AP94" s="219"/>
      <c r="AQ94" s="340" t="s">
        <v>579</v>
      </c>
      <c r="AR94" s="207"/>
      <c r="AS94" s="207"/>
      <c r="AT94" s="341"/>
      <c r="AU94" s="219" t="s">
        <v>585</v>
      </c>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t="s">
        <v>579</v>
      </c>
      <c r="H97" s="105"/>
      <c r="I97" s="105"/>
      <c r="J97" s="105"/>
      <c r="K97" s="105"/>
      <c r="L97" s="105"/>
      <c r="M97" s="105"/>
      <c r="N97" s="105"/>
      <c r="O97" s="106"/>
      <c r="P97" s="105" t="s">
        <v>582</v>
      </c>
      <c r="Q97" s="514"/>
      <c r="R97" s="514"/>
      <c r="S97" s="514"/>
      <c r="T97" s="514"/>
      <c r="U97" s="514"/>
      <c r="V97" s="514"/>
      <c r="W97" s="514"/>
      <c r="X97" s="515"/>
      <c r="Y97" s="560" t="s">
        <v>62</v>
      </c>
      <c r="Z97" s="561"/>
      <c r="AA97" s="562"/>
      <c r="AB97" s="468" t="s">
        <v>579</v>
      </c>
      <c r="AC97" s="469"/>
      <c r="AD97" s="470"/>
      <c r="AE97" s="218" t="s">
        <v>579</v>
      </c>
      <c r="AF97" s="219"/>
      <c r="AG97" s="219"/>
      <c r="AH97" s="220"/>
      <c r="AI97" s="218" t="s">
        <v>586</v>
      </c>
      <c r="AJ97" s="219"/>
      <c r="AK97" s="219"/>
      <c r="AL97" s="220"/>
      <c r="AM97" s="218" t="s">
        <v>579</v>
      </c>
      <c r="AN97" s="219"/>
      <c r="AO97" s="219"/>
      <c r="AP97" s="219"/>
      <c r="AQ97" s="340" t="s">
        <v>579</v>
      </c>
      <c r="AR97" s="207"/>
      <c r="AS97" s="207"/>
      <c r="AT97" s="341"/>
      <c r="AU97" s="219" t="s">
        <v>579</v>
      </c>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579</v>
      </c>
      <c r="AC98" s="463"/>
      <c r="AD98" s="464"/>
      <c r="AE98" s="218" t="s">
        <v>586</v>
      </c>
      <c r="AF98" s="219"/>
      <c r="AG98" s="219"/>
      <c r="AH98" s="220"/>
      <c r="AI98" s="218" t="s">
        <v>579</v>
      </c>
      <c r="AJ98" s="219"/>
      <c r="AK98" s="219"/>
      <c r="AL98" s="220"/>
      <c r="AM98" s="218" t="s">
        <v>579</v>
      </c>
      <c r="AN98" s="219"/>
      <c r="AO98" s="219"/>
      <c r="AP98" s="219"/>
      <c r="AQ98" s="340" t="s">
        <v>579</v>
      </c>
      <c r="AR98" s="207"/>
      <c r="AS98" s="207"/>
      <c r="AT98" s="341"/>
      <c r="AU98" s="219" t="s">
        <v>579</v>
      </c>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79"/>
      <c r="H99" s="215"/>
      <c r="I99" s="215"/>
      <c r="J99" s="215"/>
      <c r="K99" s="215"/>
      <c r="L99" s="215"/>
      <c r="M99" s="215"/>
      <c r="N99" s="215"/>
      <c r="O99" s="580"/>
      <c r="P99" s="518"/>
      <c r="Q99" s="518"/>
      <c r="R99" s="518"/>
      <c r="S99" s="518"/>
      <c r="T99" s="518"/>
      <c r="U99" s="518"/>
      <c r="V99" s="518"/>
      <c r="W99" s="518"/>
      <c r="X99" s="519"/>
      <c r="Y99" s="894" t="s">
        <v>13</v>
      </c>
      <c r="Z99" s="895"/>
      <c r="AA99" s="896"/>
      <c r="AB99" s="891" t="s">
        <v>14</v>
      </c>
      <c r="AC99" s="892"/>
      <c r="AD99" s="893"/>
      <c r="AE99" s="520" t="s">
        <v>579</v>
      </c>
      <c r="AF99" s="521"/>
      <c r="AG99" s="521"/>
      <c r="AH99" s="522"/>
      <c r="AI99" s="520" t="s">
        <v>579</v>
      </c>
      <c r="AJ99" s="521"/>
      <c r="AK99" s="521"/>
      <c r="AL99" s="522"/>
      <c r="AM99" s="520" t="s">
        <v>579</v>
      </c>
      <c r="AN99" s="521"/>
      <c r="AO99" s="521"/>
      <c r="AP99" s="521"/>
      <c r="AQ99" s="535" t="s">
        <v>579</v>
      </c>
      <c r="AR99" s="536"/>
      <c r="AS99" s="536"/>
      <c r="AT99" s="537"/>
      <c r="AU99" s="521" t="s">
        <v>579</v>
      </c>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58</v>
      </c>
      <c r="AF101" s="219"/>
      <c r="AG101" s="219"/>
      <c r="AH101" s="220"/>
      <c r="AI101" s="218">
        <v>60</v>
      </c>
      <c r="AJ101" s="219"/>
      <c r="AK101" s="219"/>
      <c r="AL101" s="220"/>
      <c r="AM101" s="218">
        <v>64</v>
      </c>
      <c r="AN101" s="219"/>
      <c r="AO101" s="219"/>
      <c r="AP101" s="220"/>
      <c r="AQ101" s="218" t="s">
        <v>600</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588</v>
      </c>
      <c r="AF102" s="418"/>
      <c r="AG102" s="418"/>
      <c r="AH102" s="418"/>
      <c r="AI102" s="418" t="s">
        <v>579</v>
      </c>
      <c r="AJ102" s="418"/>
      <c r="AK102" s="418"/>
      <c r="AL102" s="418"/>
      <c r="AM102" s="418" t="s">
        <v>579</v>
      </c>
      <c r="AN102" s="418"/>
      <c r="AO102" s="418"/>
      <c r="AP102" s="418"/>
      <c r="AQ102" s="273" t="s">
        <v>579</v>
      </c>
      <c r="AR102" s="274"/>
      <c r="AS102" s="274"/>
      <c r="AT102" s="319"/>
      <c r="AU102" s="273" t="s">
        <v>588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v>0.1</v>
      </c>
      <c r="AF116" s="418"/>
      <c r="AG116" s="418"/>
      <c r="AH116" s="418"/>
      <c r="AI116" s="418">
        <v>0.1</v>
      </c>
      <c r="AJ116" s="418"/>
      <c r="AK116" s="418"/>
      <c r="AL116" s="418"/>
      <c r="AM116" s="418">
        <v>0.1</v>
      </c>
      <c r="AN116" s="418"/>
      <c r="AO116" s="418"/>
      <c r="AP116" s="418"/>
      <c r="AQ116" s="218" t="s">
        <v>579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605</v>
      </c>
      <c r="AF117" s="551"/>
      <c r="AG117" s="551"/>
      <c r="AH117" s="551"/>
      <c r="AI117" s="551" t="s">
        <v>606</v>
      </c>
      <c r="AJ117" s="551"/>
      <c r="AK117" s="551"/>
      <c r="AL117" s="551"/>
      <c r="AM117" s="551" t="s">
        <v>607</v>
      </c>
      <c r="AN117" s="551"/>
      <c r="AO117" s="551"/>
      <c r="AP117" s="551"/>
      <c r="AQ117" s="551" t="s">
        <v>582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608</v>
      </c>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33"/>
      <c r="AO130" s="933"/>
      <c r="AP130" s="933"/>
      <c r="AQ130" s="933"/>
      <c r="AR130" s="933"/>
      <c r="AS130" s="933"/>
      <c r="AT130" s="933"/>
      <c r="AU130" s="933"/>
      <c r="AV130" s="933"/>
      <c r="AW130" s="933"/>
      <c r="AX130" s="934"/>
    </row>
    <row r="131" spans="1:50" ht="45" customHeight="1" x14ac:dyDescent="0.15">
      <c r="A131" s="189"/>
      <c r="B131" s="186"/>
      <c r="C131" s="180"/>
      <c r="D131" s="186"/>
      <c r="E131" s="174" t="s">
        <v>386</v>
      </c>
      <c r="F131" s="175"/>
      <c r="G131" s="110" t="s">
        <v>609</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28"/>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579</v>
      </c>
      <c r="AF134" s="207"/>
      <c r="AG134" s="207"/>
      <c r="AH134" s="207"/>
      <c r="AI134" s="206" t="s">
        <v>588</v>
      </c>
      <c r="AJ134" s="207"/>
      <c r="AK134" s="207"/>
      <c r="AL134" s="207"/>
      <c r="AM134" s="206" t="s">
        <v>579</v>
      </c>
      <c r="AN134" s="207"/>
      <c r="AO134" s="207"/>
      <c r="AP134" s="207"/>
      <c r="AQ134" s="206" t="s">
        <v>585</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588</v>
      </c>
      <c r="AF135" s="207"/>
      <c r="AG135" s="207"/>
      <c r="AH135" s="207"/>
      <c r="AI135" s="206" t="s">
        <v>579</v>
      </c>
      <c r="AJ135" s="207"/>
      <c r="AK135" s="207"/>
      <c r="AL135" s="207"/>
      <c r="AM135" s="206" t="s">
        <v>579</v>
      </c>
      <c r="AN135" s="207"/>
      <c r="AO135" s="207"/>
      <c r="AP135" s="207"/>
      <c r="AQ135" s="206" t="s">
        <v>588</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579</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582</v>
      </c>
      <c r="AC154" s="142"/>
      <c r="AD154" s="142"/>
      <c r="AE154" s="147" t="s">
        <v>610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5"/>
      <c r="E430" s="174" t="s">
        <v>546</v>
      </c>
      <c r="F430" s="897"/>
      <c r="G430" s="898" t="s">
        <v>374</v>
      </c>
      <c r="H430" s="123"/>
      <c r="I430" s="123"/>
      <c r="J430" s="899" t="s">
        <v>578</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9"/>
      <c r="AR432" s="200"/>
      <c r="AS432" s="133" t="s">
        <v>355</v>
      </c>
      <c r="AT432" s="134"/>
      <c r="AU432" s="200"/>
      <c r="AV432" s="200"/>
      <c r="AW432" s="133" t="s">
        <v>300</v>
      </c>
      <c r="AX432" s="195"/>
    </row>
    <row r="433" spans="1:50" ht="23.25" customHeight="1" x14ac:dyDescent="0.15">
      <c r="A433" s="189"/>
      <c r="B433" s="186"/>
      <c r="C433" s="180"/>
      <c r="D433" s="186"/>
      <c r="E433" s="342"/>
      <c r="F433" s="343"/>
      <c r="G433" s="104" t="s">
        <v>611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579</v>
      </c>
      <c r="AF433" s="207"/>
      <c r="AG433" s="207"/>
      <c r="AH433" s="207"/>
      <c r="AI433" s="340" t="s">
        <v>579</v>
      </c>
      <c r="AJ433" s="207"/>
      <c r="AK433" s="207"/>
      <c r="AL433" s="207"/>
      <c r="AM433" s="340" t="s">
        <v>579</v>
      </c>
      <c r="AN433" s="207"/>
      <c r="AO433" s="207"/>
      <c r="AP433" s="341"/>
      <c r="AQ433" s="340" t="s">
        <v>585</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579</v>
      </c>
      <c r="AF434" s="207"/>
      <c r="AG434" s="207"/>
      <c r="AH434" s="341"/>
      <c r="AI434" s="340" t="s">
        <v>579</v>
      </c>
      <c r="AJ434" s="207"/>
      <c r="AK434" s="207"/>
      <c r="AL434" s="207"/>
      <c r="AM434" s="340" t="s">
        <v>579</v>
      </c>
      <c r="AN434" s="207"/>
      <c r="AO434" s="207"/>
      <c r="AP434" s="341"/>
      <c r="AQ434" s="340" t="s">
        <v>613</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582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579</v>
      </c>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612</v>
      </c>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customHeight="1" x14ac:dyDescent="0.15">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579</v>
      </c>
      <c r="AF458" s="207"/>
      <c r="AG458" s="207"/>
      <c r="AH458" s="207"/>
      <c r="AI458" s="340" t="s">
        <v>579</v>
      </c>
      <c r="AJ458" s="207"/>
      <c r="AK458" s="207"/>
      <c r="AL458" s="207"/>
      <c r="AM458" s="340" t="s">
        <v>579</v>
      </c>
      <c r="AN458" s="207"/>
      <c r="AO458" s="207"/>
      <c r="AP458" s="341"/>
      <c r="AQ458" s="340" t="s">
        <v>585</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579</v>
      </c>
      <c r="AF459" s="207"/>
      <c r="AG459" s="207"/>
      <c r="AH459" s="341"/>
      <c r="AI459" s="340" t="s">
        <v>579</v>
      </c>
      <c r="AJ459" s="207"/>
      <c r="AK459" s="207"/>
      <c r="AL459" s="207"/>
      <c r="AM459" s="340" t="s">
        <v>579</v>
      </c>
      <c r="AN459" s="207"/>
      <c r="AO459" s="207"/>
      <c r="AP459" s="341"/>
      <c r="AQ459" s="340" t="s">
        <v>613</v>
      </c>
      <c r="AR459" s="207"/>
      <c r="AS459" s="207"/>
      <c r="AT459" s="341"/>
      <c r="AU459" s="207" t="s">
        <v>579</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8" t="s">
        <v>374</v>
      </c>
      <c r="H484" s="123"/>
      <c r="I484" s="123"/>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8" t="s">
        <v>374</v>
      </c>
      <c r="H538" s="123"/>
      <c r="I538" s="123"/>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8" t="s">
        <v>374</v>
      </c>
      <c r="H592" s="123"/>
      <c r="I592" s="123"/>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8" t="s">
        <v>374</v>
      </c>
      <c r="H646" s="123"/>
      <c r="I646" s="123"/>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574</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617</v>
      </c>
      <c r="AE704" s="782"/>
      <c r="AF704" s="782"/>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617</v>
      </c>
      <c r="AE705" s="714"/>
      <c r="AF705" s="714"/>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616</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616</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t="s">
        <v>618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0.25" customHeight="1" x14ac:dyDescent="0.15">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574</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1" t="s">
        <v>617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617</v>
      </c>
      <c r="AE713" s="329"/>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574</v>
      </c>
      <c r="AE716" s="626"/>
      <c r="AF716" s="626"/>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60" customHeight="1" x14ac:dyDescent="0.15">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t="s">
        <v>622</v>
      </c>
      <c r="D721" s="297"/>
      <c r="E721" s="297"/>
      <c r="F721" s="298"/>
      <c r="G721" s="287" t="s">
        <v>466</v>
      </c>
      <c r="H721" s="288"/>
      <c r="I721" s="83" t="str">
        <f>IF(OR(G721="　", G721=""), "", "-")</f>
        <v/>
      </c>
      <c r="J721" s="291"/>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7"/>
      <c r="B722" s="778"/>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7"/>
      <c r="B723" s="778"/>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7"/>
      <c r="B724" s="778"/>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9"/>
      <c r="B725" s="780"/>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4" customHeight="1" x14ac:dyDescent="0.15">
      <c r="A726" s="639" t="s">
        <v>48</v>
      </c>
      <c r="B726" s="801"/>
      <c r="C726" s="814" t="s">
        <v>53</v>
      </c>
      <c r="D726" s="836"/>
      <c r="E726" s="836"/>
      <c r="F726" s="837"/>
      <c r="G726" s="576" t="s">
        <v>625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624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550</v>
      </c>
      <c r="B737" s="210"/>
      <c r="C737" s="210"/>
      <c r="D737" s="211"/>
      <c r="E737" s="994" t="s">
        <v>630</v>
      </c>
      <c r="F737" s="994"/>
      <c r="G737" s="994"/>
      <c r="H737" s="994"/>
      <c r="I737" s="994"/>
      <c r="J737" s="994"/>
      <c r="K737" s="994"/>
      <c r="L737" s="994"/>
      <c r="M737" s="994"/>
      <c r="N737" s="365" t="s">
        <v>543</v>
      </c>
      <c r="O737" s="365"/>
      <c r="P737" s="365"/>
      <c r="Q737" s="365"/>
      <c r="R737" s="994" t="s">
        <v>631</v>
      </c>
      <c r="S737" s="994"/>
      <c r="T737" s="994"/>
      <c r="U737" s="994"/>
      <c r="V737" s="994"/>
      <c r="W737" s="994"/>
      <c r="X737" s="994"/>
      <c r="Y737" s="994"/>
      <c r="Z737" s="994"/>
      <c r="AA737" s="365" t="s">
        <v>542</v>
      </c>
      <c r="AB737" s="365"/>
      <c r="AC737" s="365"/>
      <c r="AD737" s="365"/>
      <c r="AE737" s="994" t="s">
        <v>632</v>
      </c>
      <c r="AF737" s="994"/>
      <c r="AG737" s="994"/>
      <c r="AH737" s="994"/>
      <c r="AI737" s="994"/>
      <c r="AJ737" s="994"/>
      <c r="AK737" s="994"/>
      <c r="AL737" s="994"/>
      <c r="AM737" s="994"/>
      <c r="AN737" s="365" t="s">
        <v>541</v>
      </c>
      <c r="AO737" s="365"/>
      <c r="AP737" s="365"/>
      <c r="AQ737" s="365"/>
      <c r="AR737" s="986" t="s">
        <v>633</v>
      </c>
      <c r="AS737" s="987"/>
      <c r="AT737" s="987"/>
      <c r="AU737" s="987"/>
      <c r="AV737" s="987"/>
      <c r="AW737" s="987"/>
      <c r="AX737" s="988"/>
      <c r="AY737" s="89"/>
      <c r="AZ737" s="89"/>
    </row>
    <row r="738" spans="1:52" ht="24.75" customHeight="1" x14ac:dyDescent="0.15">
      <c r="A738" s="995" t="s">
        <v>540</v>
      </c>
      <c r="B738" s="210"/>
      <c r="C738" s="210"/>
      <c r="D738" s="211"/>
      <c r="E738" s="994" t="s">
        <v>629</v>
      </c>
      <c r="F738" s="994"/>
      <c r="G738" s="994"/>
      <c r="H738" s="994"/>
      <c r="I738" s="994"/>
      <c r="J738" s="994"/>
      <c r="K738" s="994"/>
      <c r="L738" s="994"/>
      <c r="M738" s="994"/>
      <c r="N738" s="365" t="s">
        <v>539</v>
      </c>
      <c r="O738" s="365"/>
      <c r="P738" s="365"/>
      <c r="Q738" s="365"/>
      <c r="R738" s="994" t="s">
        <v>628</v>
      </c>
      <c r="S738" s="994"/>
      <c r="T738" s="994"/>
      <c r="U738" s="994"/>
      <c r="V738" s="994"/>
      <c r="W738" s="994"/>
      <c r="X738" s="994"/>
      <c r="Y738" s="994"/>
      <c r="Z738" s="994"/>
      <c r="AA738" s="365" t="s">
        <v>538</v>
      </c>
      <c r="AB738" s="365"/>
      <c r="AC738" s="365"/>
      <c r="AD738" s="365"/>
      <c r="AE738" s="994" t="s">
        <v>627</v>
      </c>
      <c r="AF738" s="994"/>
      <c r="AG738" s="994"/>
      <c r="AH738" s="994"/>
      <c r="AI738" s="994"/>
      <c r="AJ738" s="994"/>
      <c r="AK738" s="994"/>
      <c r="AL738" s="994"/>
      <c r="AM738" s="994"/>
      <c r="AN738" s="365" t="s">
        <v>534</v>
      </c>
      <c r="AO738" s="365"/>
      <c r="AP738" s="365"/>
      <c r="AQ738" s="365"/>
      <c r="AR738" s="986" t="s">
        <v>626</v>
      </c>
      <c r="AS738" s="987"/>
      <c r="AT738" s="987"/>
      <c r="AU738" s="987"/>
      <c r="AV738" s="987"/>
      <c r="AW738" s="987"/>
      <c r="AX738" s="988"/>
    </row>
    <row r="739" spans="1:52" ht="24.75" customHeight="1" thickBot="1" x14ac:dyDescent="0.2">
      <c r="A739" s="996" t="s">
        <v>530</v>
      </c>
      <c r="B739" s="997"/>
      <c r="C739" s="997"/>
      <c r="D739" s="998"/>
      <c r="E739" s="999" t="s">
        <v>622</v>
      </c>
      <c r="F739" s="989"/>
      <c r="G739" s="989"/>
      <c r="H739" s="93" t="str">
        <f>IF(E739="", "", "(")</f>
        <v>(</v>
      </c>
      <c r="I739" s="989" t="s">
        <v>466</v>
      </c>
      <c r="J739" s="989"/>
      <c r="K739" s="93" t="str">
        <f>IF(OR(I739="　", I739=""), "", "-")</f>
        <v/>
      </c>
      <c r="L739" s="990">
        <v>250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512</v>
      </c>
      <c r="B779" s="628"/>
      <c r="C779" s="628"/>
      <c r="D779" s="628"/>
      <c r="E779" s="628"/>
      <c r="F779" s="629"/>
      <c r="G779" s="594" t="s">
        <v>486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634</v>
      </c>
      <c r="H781" s="670"/>
      <c r="I781" s="670"/>
      <c r="J781" s="670"/>
      <c r="K781" s="671"/>
      <c r="L781" s="663" t="s">
        <v>635</v>
      </c>
      <c r="M781" s="664"/>
      <c r="N781" s="664"/>
      <c r="O781" s="664"/>
      <c r="P781" s="664"/>
      <c r="Q781" s="664"/>
      <c r="R781" s="664"/>
      <c r="S781" s="664"/>
      <c r="T781" s="664"/>
      <c r="U781" s="664"/>
      <c r="V781" s="664"/>
      <c r="W781" s="664"/>
      <c r="X781" s="665"/>
      <c r="Y781" s="388">
        <v>3</v>
      </c>
      <c r="Z781" s="389"/>
      <c r="AA781" s="389"/>
      <c r="AB781" s="804"/>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4"/>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4"/>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4"/>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t="s">
        <v>567</v>
      </c>
      <c r="K837" s="349"/>
      <c r="L837" s="349"/>
      <c r="M837" s="349"/>
      <c r="N837" s="349"/>
      <c r="O837" s="349"/>
      <c r="P837" s="362" t="s">
        <v>637</v>
      </c>
      <c r="Q837" s="350"/>
      <c r="R837" s="350"/>
      <c r="S837" s="350"/>
      <c r="T837" s="350"/>
      <c r="U837" s="350"/>
      <c r="V837" s="350"/>
      <c r="W837" s="350"/>
      <c r="X837" s="350"/>
      <c r="Y837" s="351">
        <v>3</v>
      </c>
      <c r="Z837" s="352"/>
      <c r="AA837" s="352"/>
      <c r="AB837" s="353"/>
      <c r="AC837" s="354" t="s">
        <v>578</v>
      </c>
      <c r="AD837" s="354"/>
      <c r="AE837" s="354"/>
      <c r="AF837" s="354"/>
      <c r="AG837" s="354"/>
      <c r="AH837" s="355" t="s">
        <v>567</v>
      </c>
      <c r="AI837" s="356"/>
      <c r="AJ837" s="356"/>
      <c r="AK837" s="356"/>
      <c r="AL837" s="357" t="s">
        <v>567</v>
      </c>
      <c r="AM837" s="358"/>
      <c r="AN837" s="358"/>
      <c r="AO837" s="359"/>
      <c r="AP837" s="360" t="s">
        <v>578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65">
      <formula>IF(RIGHT(TEXT(P14,"0.#"),1)=".",FALSE,TRUE)</formula>
    </cfRule>
    <cfRule type="expression" dxfId="2800" priority="14066">
      <formula>IF(RIGHT(TEXT(P14,"0.#"),1)=".",TRUE,FALSE)</formula>
    </cfRule>
  </conditionalFormatting>
  <conditionalFormatting sqref="P18:AX18">
    <cfRule type="expression" dxfId="2799" priority="13941">
      <formula>IF(RIGHT(TEXT(P18,"0.#"),1)=".",FALSE,TRUE)</formula>
    </cfRule>
    <cfRule type="expression" dxfId="2798" priority="13942">
      <formula>IF(RIGHT(TEXT(P18,"0.#"),1)=".",TRUE,FALSE)</formula>
    </cfRule>
  </conditionalFormatting>
  <conditionalFormatting sqref="Y782">
    <cfRule type="expression" dxfId="2797" priority="13937">
      <formula>IF(RIGHT(TEXT(Y782,"0.#"),1)=".",FALSE,TRUE)</formula>
    </cfRule>
    <cfRule type="expression" dxfId="2796" priority="13938">
      <formula>IF(RIGHT(TEXT(Y782,"0.#"),1)=".",TRUE,FALSE)</formula>
    </cfRule>
  </conditionalFormatting>
  <conditionalFormatting sqref="Y791">
    <cfRule type="expression" dxfId="2795" priority="13933">
      <formula>IF(RIGHT(TEXT(Y791,"0.#"),1)=".",FALSE,TRUE)</formula>
    </cfRule>
    <cfRule type="expression" dxfId="2794" priority="13934">
      <formula>IF(RIGHT(TEXT(Y791,"0.#"),1)=".",TRUE,FALSE)</formula>
    </cfRule>
  </conditionalFormatting>
  <conditionalFormatting sqref="Y822:Y829 Y820 Y809:Y816 Y807 Y796:Y803 Y794">
    <cfRule type="expression" dxfId="2793" priority="13715">
      <formula>IF(RIGHT(TEXT(Y794,"0.#"),1)=".",FALSE,TRUE)</formula>
    </cfRule>
    <cfRule type="expression" dxfId="2792" priority="13716">
      <formula>IF(RIGHT(TEXT(Y794,"0.#"),1)=".",TRUE,FALSE)</formula>
    </cfRule>
  </conditionalFormatting>
  <conditionalFormatting sqref="P16:AQ17 P15:AX15 P13:AX13">
    <cfRule type="expression" dxfId="2791" priority="13763">
      <formula>IF(RIGHT(TEXT(P13,"0.#"),1)=".",FALSE,TRUE)</formula>
    </cfRule>
    <cfRule type="expression" dxfId="2790" priority="13764">
      <formula>IF(RIGHT(TEXT(P13,"0.#"),1)=".",TRUE,FALSE)</formula>
    </cfRule>
  </conditionalFormatting>
  <conditionalFormatting sqref="P19:AJ19">
    <cfRule type="expression" dxfId="2789" priority="13761">
      <formula>IF(RIGHT(TEXT(P19,"0.#"),1)=".",FALSE,TRUE)</formula>
    </cfRule>
    <cfRule type="expression" dxfId="2788" priority="13762">
      <formula>IF(RIGHT(TEXT(P19,"0.#"),1)=".",TRUE,FALSE)</formula>
    </cfRule>
  </conditionalFormatting>
  <conditionalFormatting sqref="AE101 AQ101">
    <cfRule type="expression" dxfId="2787" priority="13753">
      <formula>IF(RIGHT(TEXT(AE101,"0.#"),1)=".",FALSE,TRUE)</formula>
    </cfRule>
    <cfRule type="expression" dxfId="2786" priority="13754">
      <formula>IF(RIGHT(TEXT(AE101,"0.#"),1)=".",TRUE,FALSE)</formula>
    </cfRule>
  </conditionalFormatting>
  <conditionalFormatting sqref="Y783:Y790">
    <cfRule type="expression" dxfId="2785" priority="13739">
      <formula>IF(RIGHT(TEXT(Y783,"0.#"),1)=".",FALSE,TRUE)</formula>
    </cfRule>
    <cfRule type="expression" dxfId="2784" priority="13740">
      <formula>IF(RIGHT(TEXT(Y783,"0.#"),1)=".",TRUE,FALSE)</formula>
    </cfRule>
  </conditionalFormatting>
  <conditionalFormatting sqref="AU782">
    <cfRule type="expression" dxfId="2783" priority="13737">
      <formula>IF(RIGHT(TEXT(AU782,"0.#"),1)=".",FALSE,TRUE)</formula>
    </cfRule>
    <cfRule type="expression" dxfId="2782" priority="13738">
      <formula>IF(RIGHT(TEXT(AU782,"0.#"),1)=".",TRUE,FALSE)</formula>
    </cfRule>
  </conditionalFormatting>
  <conditionalFormatting sqref="AU791">
    <cfRule type="expression" dxfId="2781" priority="13735">
      <formula>IF(RIGHT(TEXT(AU791,"0.#"),1)=".",FALSE,TRUE)</formula>
    </cfRule>
    <cfRule type="expression" dxfId="2780" priority="13736">
      <formula>IF(RIGHT(TEXT(AU791,"0.#"),1)=".",TRUE,FALSE)</formula>
    </cfRule>
  </conditionalFormatting>
  <conditionalFormatting sqref="AU783:AU790 AU781">
    <cfRule type="expression" dxfId="2779" priority="13733">
      <formula>IF(RIGHT(TEXT(AU781,"0.#"),1)=".",FALSE,TRUE)</formula>
    </cfRule>
    <cfRule type="expression" dxfId="2778" priority="13734">
      <formula>IF(RIGHT(TEXT(AU781,"0.#"),1)=".",TRUE,FALSE)</formula>
    </cfRule>
  </conditionalFormatting>
  <conditionalFormatting sqref="Y821 Y808 Y795">
    <cfRule type="expression" dxfId="2777" priority="13719">
      <formula>IF(RIGHT(TEXT(Y795,"0.#"),1)=".",FALSE,TRUE)</formula>
    </cfRule>
    <cfRule type="expression" dxfId="2776" priority="13720">
      <formula>IF(RIGHT(TEXT(Y795,"0.#"),1)=".",TRUE,FALSE)</formula>
    </cfRule>
  </conditionalFormatting>
  <conditionalFormatting sqref="Y830 Y817 Y804">
    <cfRule type="expression" dxfId="2775" priority="13717">
      <formula>IF(RIGHT(TEXT(Y804,"0.#"),1)=".",FALSE,TRUE)</formula>
    </cfRule>
    <cfRule type="expression" dxfId="2774" priority="13718">
      <formula>IF(RIGHT(TEXT(Y804,"0.#"),1)=".",TRUE,FALSE)</formula>
    </cfRule>
  </conditionalFormatting>
  <conditionalFormatting sqref="AU821 AU808 AU795">
    <cfRule type="expression" dxfId="2773" priority="13713">
      <formula>IF(RIGHT(TEXT(AU795,"0.#"),1)=".",FALSE,TRUE)</formula>
    </cfRule>
    <cfRule type="expression" dxfId="2772" priority="13714">
      <formula>IF(RIGHT(TEXT(AU795,"0.#"),1)=".",TRUE,FALSE)</formula>
    </cfRule>
  </conditionalFormatting>
  <conditionalFormatting sqref="AU830 AU817 AU804">
    <cfRule type="expression" dxfId="2771" priority="13711">
      <formula>IF(RIGHT(TEXT(AU804,"0.#"),1)=".",FALSE,TRUE)</formula>
    </cfRule>
    <cfRule type="expression" dxfId="2770" priority="13712">
      <formula>IF(RIGHT(TEXT(AU804,"0.#"),1)=".",TRUE,FALSE)</formula>
    </cfRule>
  </conditionalFormatting>
  <conditionalFormatting sqref="AU822:AU829 AU820 AU809:AU816 AU807 AU796:AU803 AU794">
    <cfRule type="expression" dxfId="2769" priority="13709">
      <formula>IF(RIGHT(TEXT(AU794,"0.#"),1)=".",FALSE,TRUE)</formula>
    </cfRule>
    <cfRule type="expression" dxfId="2768" priority="13710">
      <formula>IF(RIGHT(TEXT(AU794,"0.#"),1)=".",TRUE,FALSE)</formula>
    </cfRule>
  </conditionalFormatting>
  <conditionalFormatting sqref="AM87">
    <cfRule type="expression" dxfId="2767" priority="13363">
      <formula>IF(RIGHT(TEXT(AM87,"0.#"),1)=".",FALSE,TRUE)</formula>
    </cfRule>
    <cfRule type="expression" dxfId="2766" priority="13364">
      <formula>IF(RIGHT(TEXT(AM87,"0.#"),1)=".",TRUE,FALSE)</formula>
    </cfRule>
  </conditionalFormatting>
  <conditionalFormatting sqref="AE55">
    <cfRule type="expression" dxfId="2765" priority="13431">
      <formula>IF(RIGHT(TEXT(AE55,"0.#"),1)=".",FALSE,TRUE)</formula>
    </cfRule>
    <cfRule type="expression" dxfId="2764" priority="13432">
      <formula>IF(RIGHT(TEXT(AE55,"0.#"),1)=".",TRUE,FALSE)</formula>
    </cfRule>
  </conditionalFormatting>
  <conditionalFormatting sqref="AI55">
    <cfRule type="expression" dxfId="2763" priority="13429">
      <formula>IF(RIGHT(TEXT(AI55,"0.#"),1)=".",FALSE,TRUE)</formula>
    </cfRule>
    <cfRule type="expression" dxfId="2762" priority="13430">
      <formula>IF(RIGHT(TEXT(AI55,"0.#"),1)=".",TRUE,FALSE)</formula>
    </cfRule>
  </conditionalFormatting>
  <conditionalFormatting sqref="AE34 AI34 AM34">
    <cfRule type="expression" dxfId="2761" priority="13521">
      <formula>IF(RIGHT(TEXT(AE34,"0.#"),1)=".",FALSE,TRUE)</formula>
    </cfRule>
    <cfRule type="expression" dxfId="2760" priority="13522">
      <formula>IF(RIGHT(TEXT(AE34,"0.#"),1)=".",TRUE,FALSE)</formula>
    </cfRule>
  </conditionalFormatting>
  <conditionalFormatting sqref="AM32">
    <cfRule type="expression" dxfId="2759" priority="13513">
      <formula>IF(RIGHT(TEXT(AM32,"0.#"),1)=".",FALSE,TRUE)</formula>
    </cfRule>
    <cfRule type="expression" dxfId="2758" priority="13514">
      <formula>IF(RIGHT(TEXT(AM32,"0.#"),1)=".",TRUE,FALSE)</formula>
    </cfRule>
  </conditionalFormatting>
  <conditionalFormatting sqref="AM33">
    <cfRule type="expression" dxfId="2757" priority="13511">
      <formula>IF(RIGHT(TEXT(AM33,"0.#"),1)=".",FALSE,TRUE)</formula>
    </cfRule>
    <cfRule type="expression" dxfId="2756" priority="13512">
      <formula>IF(RIGHT(TEXT(AM33,"0.#"),1)=".",TRUE,FALSE)</formula>
    </cfRule>
  </conditionalFormatting>
  <conditionalFormatting sqref="AQ32:AQ34">
    <cfRule type="expression" dxfId="2755" priority="13503">
      <formula>IF(RIGHT(TEXT(AQ32,"0.#"),1)=".",FALSE,TRUE)</formula>
    </cfRule>
    <cfRule type="expression" dxfId="2754" priority="13504">
      <formula>IF(RIGHT(TEXT(AQ32,"0.#"),1)=".",TRUE,FALSE)</formula>
    </cfRule>
  </conditionalFormatting>
  <conditionalFormatting sqref="AU32:AU34">
    <cfRule type="expression" dxfId="2753" priority="13501">
      <formula>IF(RIGHT(TEXT(AU32,"0.#"),1)=".",FALSE,TRUE)</formula>
    </cfRule>
    <cfRule type="expression" dxfId="2752" priority="13502">
      <formula>IF(RIGHT(TEXT(AU32,"0.#"),1)=".",TRUE,FALSE)</formula>
    </cfRule>
  </conditionalFormatting>
  <conditionalFormatting sqref="AE53">
    <cfRule type="expression" dxfId="2751" priority="13435">
      <formula>IF(RIGHT(TEXT(AE53,"0.#"),1)=".",FALSE,TRUE)</formula>
    </cfRule>
    <cfRule type="expression" dxfId="2750" priority="13436">
      <formula>IF(RIGHT(TEXT(AE53,"0.#"),1)=".",TRUE,FALSE)</formula>
    </cfRule>
  </conditionalFormatting>
  <conditionalFormatting sqref="AE54">
    <cfRule type="expression" dxfId="2749" priority="13433">
      <formula>IF(RIGHT(TEXT(AE54,"0.#"),1)=".",FALSE,TRUE)</formula>
    </cfRule>
    <cfRule type="expression" dxfId="2748" priority="13434">
      <formula>IF(RIGHT(TEXT(AE54,"0.#"),1)=".",TRUE,FALSE)</formula>
    </cfRule>
  </conditionalFormatting>
  <conditionalFormatting sqref="AI54">
    <cfRule type="expression" dxfId="2747" priority="13427">
      <formula>IF(RIGHT(TEXT(AI54,"0.#"),1)=".",FALSE,TRUE)</formula>
    </cfRule>
    <cfRule type="expression" dxfId="2746" priority="13428">
      <formula>IF(RIGHT(TEXT(AI54,"0.#"),1)=".",TRUE,FALSE)</formula>
    </cfRule>
  </conditionalFormatting>
  <conditionalFormatting sqref="AI53">
    <cfRule type="expression" dxfId="2745" priority="13425">
      <formula>IF(RIGHT(TEXT(AI53,"0.#"),1)=".",FALSE,TRUE)</formula>
    </cfRule>
    <cfRule type="expression" dxfId="2744" priority="13426">
      <formula>IF(RIGHT(TEXT(AI53,"0.#"),1)=".",TRUE,FALSE)</formula>
    </cfRule>
  </conditionalFormatting>
  <conditionalFormatting sqref="AM53">
    <cfRule type="expression" dxfId="2743" priority="13423">
      <formula>IF(RIGHT(TEXT(AM53,"0.#"),1)=".",FALSE,TRUE)</formula>
    </cfRule>
    <cfRule type="expression" dxfId="2742" priority="13424">
      <formula>IF(RIGHT(TEXT(AM53,"0.#"),1)=".",TRUE,FALSE)</formula>
    </cfRule>
  </conditionalFormatting>
  <conditionalFormatting sqref="AM54">
    <cfRule type="expression" dxfId="2741" priority="13421">
      <formula>IF(RIGHT(TEXT(AM54,"0.#"),1)=".",FALSE,TRUE)</formula>
    </cfRule>
    <cfRule type="expression" dxfId="2740" priority="13422">
      <formula>IF(RIGHT(TEXT(AM54,"0.#"),1)=".",TRUE,FALSE)</formula>
    </cfRule>
  </conditionalFormatting>
  <conditionalFormatting sqref="AM55">
    <cfRule type="expression" dxfId="2739" priority="13419">
      <formula>IF(RIGHT(TEXT(AM55,"0.#"),1)=".",FALSE,TRUE)</formula>
    </cfRule>
    <cfRule type="expression" dxfId="2738" priority="13420">
      <formula>IF(RIGHT(TEXT(AM55,"0.#"),1)=".",TRUE,FALSE)</formula>
    </cfRule>
  </conditionalFormatting>
  <conditionalFormatting sqref="AE60">
    <cfRule type="expression" dxfId="2737" priority="13405">
      <formula>IF(RIGHT(TEXT(AE60,"0.#"),1)=".",FALSE,TRUE)</formula>
    </cfRule>
    <cfRule type="expression" dxfId="2736" priority="13406">
      <formula>IF(RIGHT(TEXT(AE60,"0.#"),1)=".",TRUE,FALSE)</formula>
    </cfRule>
  </conditionalFormatting>
  <conditionalFormatting sqref="AE61">
    <cfRule type="expression" dxfId="2735" priority="13403">
      <formula>IF(RIGHT(TEXT(AE61,"0.#"),1)=".",FALSE,TRUE)</formula>
    </cfRule>
    <cfRule type="expression" dxfId="2734" priority="13404">
      <formula>IF(RIGHT(TEXT(AE61,"0.#"),1)=".",TRUE,FALSE)</formula>
    </cfRule>
  </conditionalFormatting>
  <conditionalFormatting sqref="AE62">
    <cfRule type="expression" dxfId="2733" priority="13401">
      <formula>IF(RIGHT(TEXT(AE62,"0.#"),1)=".",FALSE,TRUE)</formula>
    </cfRule>
    <cfRule type="expression" dxfId="2732" priority="13402">
      <formula>IF(RIGHT(TEXT(AE62,"0.#"),1)=".",TRUE,FALSE)</formula>
    </cfRule>
  </conditionalFormatting>
  <conditionalFormatting sqref="AI62">
    <cfRule type="expression" dxfId="2731" priority="13399">
      <formula>IF(RIGHT(TEXT(AI62,"0.#"),1)=".",FALSE,TRUE)</formula>
    </cfRule>
    <cfRule type="expression" dxfId="2730" priority="13400">
      <formula>IF(RIGHT(TEXT(AI62,"0.#"),1)=".",TRUE,FALSE)</formula>
    </cfRule>
  </conditionalFormatting>
  <conditionalFormatting sqref="AI61">
    <cfRule type="expression" dxfId="2729" priority="13397">
      <formula>IF(RIGHT(TEXT(AI61,"0.#"),1)=".",FALSE,TRUE)</formula>
    </cfRule>
    <cfRule type="expression" dxfId="2728" priority="13398">
      <formula>IF(RIGHT(TEXT(AI61,"0.#"),1)=".",TRUE,FALSE)</formula>
    </cfRule>
  </conditionalFormatting>
  <conditionalFormatting sqref="AI60">
    <cfRule type="expression" dxfId="2727" priority="13395">
      <formula>IF(RIGHT(TEXT(AI60,"0.#"),1)=".",FALSE,TRUE)</formula>
    </cfRule>
    <cfRule type="expression" dxfId="2726" priority="13396">
      <formula>IF(RIGHT(TEXT(AI60,"0.#"),1)=".",TRUE,FALSE)</formula>
    </cfRule>
  </conditionalFormatting>
  <conditionalFormatting sqref="AM60">
    <cfRule type="expression" dxfId="2725" priority="13393">
      <formula>IF(RIGHT(TEXT(AM60,"0.#"),1)=".",FALSE,TRUE)</formula>
    </cfRule>
    <cfRule type="expression" dxfId="2724" priority="13394">
      <formula>IF(RIGHT(TEXT(AM60,"0.#"),1)=".",TRUE,FALSE)</formula>
    </cfRule>
  </conditionalFormatting>
  <conditionalFormatting sqref="AM61">
    <cfRule type="expression" dxfId="2723" priority="13391">
      <formula>IF(RIGHT(TEXT(AM61,"0.#"),1)=".",FALSE,TRUE)</formula>
    </cfRule>
    <cfRule type="expression" dxfId="2722" priority="13392">
      <formula>IF(RIGHT(TEXT(AM61,"0.#"),1)=".",TRUE,FALSE)</formula>
    </cfRule>
  </conditionalFormatting>
  <conditionalFormatting sqref="AM62">
    <cfRule type="expression" dxfId="2721" priority="13389">
      <formula>IF(RIGHT(TEXT(AM62,"0.#"),1)=".",FALSE,TRUE)</formula>
    </cfRule>
    <cfRule type="expression" dxfId="2720" priority="13390">
      <formula>IF(RIGHT(TEXT(AM62,"0.#"),1)=".",TRUE,FALSE)</formula>
    </cfRule>
  </conditionalFormatting>
  <conditionalFormatting sqref="AE87">
    <cfRule type="expression" dxfId="2719" priority="13375">
      <formula>IF(RIGHT(TEXT(AE87,"0.#"),1)=".",FALSE,TRUE)</formula>
    </cfRule>
    <cfRule type="expression" dxfId="2718" priority="13376">
      <formula>IF(RIGHT(TEXT(AE87,"0.#"),1)=".",TRUE,FALSE)</formula>
    </cfRule>
  </conditionalFormatting>
  <conditionalFormatting sqref="AE88">
    <cfRule type="expression" dxfId="2717" priority="13373">
      <formula>IF(RIGHT(TEXT(AE88,"0.#"),1)=".",FALSE,TRUE)</formula>
    </cfRule>
    <cfRule type="expression" dxfId="2716" priority="13374">
      <formula>IF(RIGHT(TEXT(AE88,"0.#"),1)=".",TRUE,FALSE)</formula>
    </cfRule>
  </conditionalFormatting>
  <conditionalFormatting sqref="AE89 AI89 AM89">
    <cfRule type="expression" dxfId="2715" priority="13371">
      <formula>IF(RIGHT(TEXT(AE89,"0.#"),1)=".",FALSE,TRUE)</formula>
    </cfRule>
    <cfRule type="expression" dxfId="2714" priority="13372">
      <formula>IF(RIGHT(TEXT(AE89,"0.#"),1)=".",TRUE,FALSE)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E92">
    <cfRule type="expression" dxfId="2707" priority="13345">
      <formula>IF(RIGHT(TEXT(AE92,"0.#"),1)=".",FALSE,TRUE)</formula>
    </cfRule>
    <cfRule type="expression" dxfId="2706" priority="13346">
      <formula>IF(RIGHT(TEXT(AE92,"0.#"),1)=".",TRUE,FALSE)</formula>
    </cfRule>
  </conditionalFormatting>
  <conditionalFormatting sqref="AE93">
    <cfRule type="expression" dxfId="2705" priority="13343">
      <formula>IF(RIGHT(TEXT(AE93,"0.#"),1)=".",FALSE,TRUE)</formula>
    </cfRule>
    <cfRule type="expression" dxfId="2704" priority="13344">
      <formula>IF(RIGHT(TEXT(AE93,"0.#"),1)=".",TRUE,FALSE)</formula>
    </cfRule>
  </conditionalFormatting>
  <conditionalFormatting sqref="AE94">
    <cfRule type="expression" dxfId="2703" priority="13341">
      <formula>IF(RIGHT(TEXT(AE94,"0.#"),1)=".",FALSE,TRUE)</formula>
    </cfRule>
    <cfRule type="expression" dxfId="2702" priority="13342">
      <formula>IF(RIGHT(TEXT(AE94,"0.#"),1)=".",TRUE,FALSE)</formula>
    </cfRule>
  </conditionalFormatting>
  <conditionalFormatting sqref="AI94">
    <cfRule type="expression" dxfId="2701" priority="13339">
      <formula>IF(RIGHT(TEXT(AI94,"0.#"),1)=".",FALSE,TRUE)</formula>
    </cfRule>
    <cfRule type="expression" dxfId="2700" priority="13340">
      <formula>IF(RIGHT(TEXT(AI94,"0.#"),1)=".",TRUE,FALSE)</formula>
    </cfRule>
  </conditionalFormatting>
  <conditionalFormatting sqref="AI93">
    <cfRule type="expression" dxfId="2699" priority="13337">
      <formula>IF(RIGHT(TEXT(AI93,"0.#"),1)=".",FALSE,TRUE)</formula>
    </cfRule>
    <cfRule type="expression" dxfId="2698" priority="13338">
      <formula>IF(RIGHT(TEXT(AI93,"0.#"),1)=".",TRUE,FALSE)</formula>
    </cfRule>
  </conditionalFormatting>
  <conditionalFormatting sqref="AI92">
    <cfRule type="expression" dxfId="2697" priority="13335">
      <formula>IF(RIGHT(TEXT(AI92,"0.#"),1)=".",FALSE,TRUE)</formula>
    </cfRule>
    <cfRule type="expression" dxfId="2696" priority="13336">
      <formula>IF(RIGHT(TEXT(AI92,"0.#"),1)=".",TRUE,FALSE)</formula>
    </cfRule>
  </conditionalFormatting>
  <conditionalFormatting sqref="AM92">
    <cfRule type="expression" dxfId="2695" priority="13333">
      <formula>IF(RIGHT(TEXT(AM92,"0.#"),1)=".",FALSE,TRUE)</formula>
    </cfRule>
    <cfRule type="expression" dxfId="2694" priority="13334">
      <formula>IF(RIGHT(TEXT(AM92,"0.#"),1)=".",TRUE,FALSE)</formula>
    </cfRule>
  </conditionalFormatting>
  <conditionalFormatting sqref="AM93">
    <cfRule type="expression" dxfId="2693" priority="13331">
      <formula>IF(RIGHT(TEXT(AM93,"0.#"),1)=".",FALSE,TRUE)</formula>
    </cfRule>
    <cfRule type="expression" dxfId="2692" priority="13332">
      <formula>IF(RIGHT(TEXT(AM93,"0.#"),1)=".",TRUE,FALSE)</formula>
    </cfRule>
  </conditionalFormatting>
  <conditionalFormatting sqref="AM94">
    <cfRule type="expression" dxfId="2691" priority="13329">
      <formula>IF(RIGHT(TEXT(AM94,"0.#"),1)=".",FALSE,TRUE)</formula>
    </cfRule>
    <cfRule type="expression" dxfId="2690" priority="13330">
      <formula>IF(RIGHT(TEXT(AM94,"0.#"),1)=".",TRUE,FALSE)</formula>
    </cfRule>
  </conditionalFormatting>
  <conditionalFormatting sqref="AE97">
    <cfRule type="expression" dxfId="2689" priority="13315">
      <formula>IF(RIGHT(TEXT(AE97,"0.#"),1)=".",FALSE,TRUE)</formula>
    </cfRule>
    <cfRule type="expression" dxfId="2688" priority="13316">
      <formula>IF(RIGHT(TEXT(AE97,"0.#"),1)=".",TRUE,FALSE)</formula>
    </cfRule>
  </conditionalFormatting>
  <conditionalFormatting sqref="AE98">
    <cfRule type="expression" dxfId="2687" priority="13313">
      <formula>IF(RIGHT(TEXT(AE98,"0.#"),1)=".",FALSE,TRUE)</formula>
    </cfRule>
    <cfRule type="expression" dxfId="2686" priority="13314">
      <formula>IF(RIGHT(TEXT(AE98,"0.#"),1)=".",TRUE,FALSE)</formula>
    </cfRule>
  </conditionalFormatting>
  <conditionalFormatting sqref="AE99">
    <cfRule type="expression" dxfId="2685" priority="13311">
      <formula>IF(RIGHT(TEXT(AE99,"0.#"),1)=".",FALSE,TRUE)</formula>
    </cfRule>
    <cfRule type="expression" dxfId="2684" priority="13312">
      <formula>IF(RIGHT(TEXT(AE99,"0.#"),1)=".",TRUE,FALSE)</formula>
    </cfRule>
  </conditionalFormatting>
  <conditionalFormatting sqref="AI99">
    <cfRule type="expression" dxfId="2683" priority="13309">
      <formula>IF(RIGHT(TEXT(AI99,"0.#"),1)=".",FALSE,TRUE)</formula>
    </cfRule>
    <cfRule type="expression" dxfId="2682" priority="13310">
      <formula>IF(RIGHT(TEXT(AI99,"0.#"),1)=".",TRUE,FALSE)</formula>
    </cfRule>
  </conditionalFormatting>
  <conditionalFormatting sqref="AI98">
    <cfRule type="expression" dxfId="2681" priority="13307">
      <formula>IF(RIGHT(TEXT(AI98,"0.#"),1)=".",FALSE,TRUE)</formula>
    </cfRule>
    <cfRule type="expression" dxfId="2680" priority="13308">
      <formula>IF(RIGHT(TEXT(AI98,"0.#"),1)=".",TRUE,FALSE)</formula>
    </cfRule>
  </conditionalFormatting>
  <conditionalFormatting sqref="AI97">
    <cfRule type="expression" dxfId="2679" priority="13305">
      <formula>IF(RIGHT(TEXT(AI97,"0.#"),1)=".",FALSE,TRUE)</formula>
    </cfRule>
    <cfRule type="expression" dxfId="2678" priority="13306">
      <formula>IF(RIGHT(TEXT(AI97,"0.#"),1)=".",TRUE,FALSE)</formula>
    </cfRule>
  </conditionalFormatting>
  <conditionalFormatting sqref="AM97">
    <cfRule type="expression" dxfId="2677" priority="13303">
      <formula>IF(RIGHT(TEXT(AM97,"0.#"),1)=".",FALSE,TRUE)</formula>
    </cfRule>
    <cfRule type="expression" dxfId="2676" priority="13304">
      <formula>IF(RIGHT(TEXT(AM97,"0.#"),1)=".",TRUE,FALSE)</formula>
    </cfRule>
  </conditionalFormatting>
  <conditionalFormatting sqref="AM98">
    <cfRule type="expression" dxfId="2675" priority="13301">
      <formula>IF(RIGHT(TEXT(AM98,"0.#"),1)=".",FALSE,TRUE)</formula>
    </cfRule>
    <cfRule type="expression" dxfId="2674" priority="13302">
      <formula>IF(RIGHT(TEXT(AM98,"0.#"),1)=".",TRUE,FALSE)</formula>
    </cfRule>
  </conditionalFormatting>
  <conditionalFormatting sqref="AM99">
    <cfRule type="expression" dxfId="2673" priority="13299">
      <formula>IF(RIGHT(TEXT(AM99,"0.#"),1)=".",FALSE,TRUE)</formula>
    </cfRule>
    <cfRule type="expression" dxfId="2672" priority="13300">
      <formula>IF(RIGHT(TEXT(AM99,"0.#"),1)=".",TRUE,FALSE)</formula>
    </cfRule>
  </conditionalFormatting>
  <conditionalFormatting sqref="AI101">
    <cfRule type="expression" dxfId="2671" priority="13285">
      <formula>IF(RIGHT(TEXT(AI101,"0.#"),1)=".",FALSE,TRUE)</formula>
    </cfRule>
    <cfRule type="expression" dxfId="2670" priority="13286">
      <formula>IF(RIGHT(TEXT(AI101,"0.#"),1)=".",TRUE,FALSE)</formula>
    </cfRule>
  </conditionalFormatting>
  <conditionalFormatting sqref="AM101">
    <cfRule type="expression" dxfId="2669" priority="13283">
      <formula>IF(RIGHT(TEXT(AM101,"0.#"),1)=".",FALSE,TRUE)</formula>
    </cfRule>
    <cfRule type="expression" dxfId="2668" priority="13284">
      <formula>IF(RIGHT(TEXT(AM101,"0.#"),1)=".",TRUE,FALSE)</formula>
    </cfRule>
  </conditionalFormatting>
  <conditionalFormatting sqref="AE102">
    <cfRule type="expression" dxfId="2667" priority="13281">
      <formula>IF(RIGHT(TEXT(AE102,"0.#"),1)=".",FALSE,TRUE)</formula>
    </cfRule>
    <cfRule type="expression" dxfId="2666" priority="13282">
      <formula>IF(RIGHT(TEXT(AE102,"0.#"),1)=".",TRUE,FALSE)</formula>
    </cfRule>
  </conditionalFormatting>
  <conditionalFormatting sqref="AI102">
    <cfRule type="expression" dxfId="2665" priority="13279">
      <formula>IF(RIGHT(TEXT(AI102,"0.#"),1)=".",FALSE,TRUE)</formula>
    </cfRule>
    <cfRule type="expression" dxfId="2664" priority="13280">
      <formula>IF(RIGHT(TEXT(AI102,"0.#"),1)=".",TRUE,FALSE)</formula>
    </cfRule>
  </conditionalFormatting>
  <conditionalFormatting sqref="AM102">
    <cfRule type="expression" dxfId="2663" priority="13277">
      <formula>IF(RIGHT(TEXT(AM102,"0.#"),1)=".",FALSE,TRUE)</formula>
    </cfRule>
    <cfRule type="expression" dxfId="2662" priority="13278">
      <formula>IF(RIGHT(TEXT(AM102,"0.#"),1)=".",TRUE,FALSE)</formula>
    </cfRule>
  </conditionalFormatting>
  <conditionalFormatting sqref="AQ102">
    <cfRule type="expression" dxfId="2661" priority="13275">
      <formula>IF(RIGHT(TEXT(AQ102,"0.#"),1)=".",FALSE,TRUE)</formula>
    </cfRule>
    <cfRule type="expression" dxfId="2660" priority="13276">
      <formula>IF(RIGHT(TEXT(AQ102,"0.#"),1)=".",TRUE,FALSE)</formula>
    </cfRule>
  </conditionalFormatting>
  <conditionalFormatting sqref="AE104">
    <cfRule type="expression" dxfId="2659" priority="13273">
      <formula>IF(RIGHT(TEXT(AE104,"0.#"),1)=".",FALSE,TRUE)</formula>
    </cfRule>
    <cfRule type="expression" dxfId="2658" priority="13274">
      <formula>IF(RIGHT(TEXT(AE104,"0.#"),1)=".",TRUE,FALSE)</formula>
    </cfRule>
  </conditionalFormatting>
  <conditionalFormatting sqref="AI104">
    <cfRule type="expression" dxfId="2657" priority="13271">
      <formula>IF(RIGHT(TEXT(AI104,"0.#"),1)=".",FALSE,TRUE)</formula>
    </cfRule>
    <cfRule type="expression" dxfId="2656" priority="13272">
      <formula>IF(RIGHT(TEXT(AI104,"0.#"),1)=".",TRUE,FALSE)</formula>
    </cfRule>
  </conditionalFormatting>
  <conditionalFormatting sqref="AM104">
    <cfRule type="expression" dxfId="2655" priority="13269">
      <formula>IF(RIGHT(TEXT(AM104,"0.#"),1)=".",FALSE,TRUE)</formula>
    </cfRule>
    <cfRule type="expression" dxfId="2654" priority="13270">
      <formula>IF(RIGHT(TEXT(AM104,"0.#"),1)=".",TRUE,FALSE)</formula>
    </cfRule>
  </conditionalFormatting>
  <conditionalFormatting sqref="AE105">
    <cfRule type="expression" dxfId="2653" priority="13267">
      <formula>IF(RIGHT(TEXT(AE105,"0.#"),1)=".",FALSE,TRUE)</formula>
    </cfRule>
    <cfRule type="expression" dxfId="2652" priority="13268">
      <formula>IF(RIGHT(TEXT(AE105,"0.#"),1)=".",TRUE,FALSE)</formula>
    </cfRule>
  </conditionalFormatting>
  <conditionalFormatting sqref="AI105">
    <cfRule type="expression" dxfId="2651" priority="13265">
      <formula>IF(RIGHT(TEXT(AI105,"0.#"),1)=".",FALSE,TRUE)</formula>
    </cfRule>
    <cfRule type="expression" dxfId="2650" priority="13266">
      <formula>IF(RIGHT(TEXT(AI105,"0.#"),1)=".",TRUE,FALSE)</formula>
    </cfRule>
  </conditionalFormatting>
  <conditionalFormatting sqref="AM105">
    <cfRule type="expression" dxfId="2649" priority="13263">
      <formula>IF(RIGHT(TEXT(AM105,"0.#"),1)=".",FALSE,TRUE)</formula>
    </cfRule>
    <cfRule type="expression" dxfId="2648" priority="13264">
      <formula>IF(RIGHT(TEXT(AM105,"0.#"),1)=".",TRUE,FALSE)</formula>
    </cfRule>
  </conditionalFormatting>
  <conditionalFormatting sqref="AE107">
    <cfRule type="expression" dxfId="2647" priority="13259">
      <formula>IF(RIGHT(TEXT(AE107,"0.#"),1)=".",FALSE,TRUE)</formula>
    </cfRule>
    <cfRule type="expression" dxfId="2646" priority="13260">
      <formula>IF(RIGHT(TEXT(AE107,"0.#"),1)=".",TRUE,FALSE)</formula>
    </cfRule>
  </conditionalFormatting>
  <conditionalFormatting sqref="AI107">
    <cfRule type="expression" dxfId="2645" priority="13257">
      <formula>IF(RIGHT(TEXT(AI107,"0.#"),1)=".",FALSE,TRUE)</formula>
    </cfRule>
    <cfRule type="expression" dxfId="2644" priority="13258">
      <formula>IF(RIGHT(TEXT(AI107,"0.#"),1)=".",TRUE,FALSE)</formula>
    </cfRule>
  </conditionalFormatting>
  <conditionalFormatting sqref="AM107">
    <cfRule type="expression" dxfId="2643" priority="13255">
      <formula>IF(RIGHT(TEXT(AM107,"0.#"),1)=".",FALSE,TRUE)</formula>
    </cfRule>
    <cfRule type="expression" dxfId="2642" priority="13256">
      <formula>IF(RIGHT(TEXT(AM107,"0.#"),1)=".",TRUE,FALSE)</formula>
    </cfRule>
  </conditionalFormatting>
  <conditionalFormatting sqref="AE108">
    <cfRule type="expression" dxfId="2641" priority="13253">
      <formula>IF(RIGHT(TEXT(AE108,"0.#"),1)=".",FALSE,TRUE)</formula>
    </cfRule>
    <cfRule type="expression" dxfId="2640" priority="13254">
      <formula>IF(RIGHT(TEXT(AE108,"0.#"),1)=".",TRUE,FALSE)</formula>
    </cfRule>
  </conditionalFormatting>
  <conditionalFormatting sqref="AI108">
    <cfRule type="expression" dxfId="2639" priority="13251">
      <formula>IF(RIGHT(TEXT(AI108,"0.#"),1)=".",FALSE,TRUE)</formula>
    </cfRule>
    <cfRule type="expression" dxfId="2638" priority="13252">
      <formula>IF(RIGHT(TEXT(AI108,"0.#"),1)=".",TRUE,FALSE)</formula>
    </cfRule>
  </conditionalFormatting>
  <conditionalFormatting sqref="AM108">
    <cfRule type="expression" dxfId="2637" priority="13249">
      <formula>IF(RIGHT(TEXT(AM108,"0.#"),1)=".",FALSE,TRUE)</formula>
    </cfRule>
    <cfRule type="expression" dxfId="2636" priority="13250">
      <formula>IF(RIGHT(TEXT(AM108,"0.#"),1)=".",TRUE,FALSE)</formula>
    </cfRule>
  </conditionalFormatting>
  <conditionalFormatting sqref="AE110">
    <cfRule type="expression" dxfId="2635" priority="13245">
      <formula>IF(RIGHT(TEXT(AE110,"0.#"),1)=".",FALSE,TRUE)</formula>
    </cfRule>
    <cfRule type="expression" dxfId="2634" priority="13246">
      <formula>IF(RIGHT(TEXT(AE110,"0.#"),1)=".",TRUE,FALSE)</formula>
    </cfRule>
  </conditionalFormatting>
  <conditionalFormatting sqref="AI110">
    <cfRule type="expression" dxfId="2633" priority="13243">
      <formula>IF(RIGHT(TEXT(AI110,"0.#"),1)=".",FALSE,TRUE)</formula>
    </cfRule>
    <cfRule type="expression" dxfId="2632" priority="13244">
      <formula>IF(RIGHT(TEXT(AI110,"0.#"),1)=".",TRUE,FALSE)</formula>
    </cfRule>
  </conditionalFormatting>
  <conditionalFormatting sqref="AM110">
    <cfRule type="expression" dxfId="2631" priority="13241">
      <formula>IF(RIGHT(TEXT(AM110,"0.#"),1)=".",FALSE,TRUE)</formula>
    </cfRule>
    <cfRule type="expression" dxfId="2630" priority="13242">
      <formula>IF(RIGHT(TEXT(AM110,"0.#"),1)=".",TRUE,FALSE)</formula>
    </cfRule>
  </conditionalFormatting>
  <conditionalFormatting sqref="AE111">
    <cfRule type="expression" dxfId="2629" priority="13239">
      <formula>IF(RIGHT(TEXT(AE111,"0.#"),1)=".",FALSE,TRUE)</formula>
    </cfRule>
    <cfRule type="expression" dxfId="2628" priority="13240">
      <formula>IF(RIGHT(TEXT(AE111,"0.#"),1)=".",TRUE,FALSE)</formula>
    </cfRule>
  </conditionalFormatting>
  <conditionalFormatting sqref="AI111">
    <cfRule type="expression" dxfId="2627" priority="13237">
      <formula>IF(RIGHT(TEXT(AI111,"0.#"),1)=".",FALSE,TRUE)</formula>
    </cfRule>
    <cfRule type="expression" dxfId="2626" priority="13238">
      <formula>IF(RIGHT(TEXT(AI111,"0.#"),1)=".",TRUE,FALSE)</formula>
    </cfRule>
  </conditionalFormatting>
  <conditionalFormatting sqref="AM111">
    <cfRule type="expression" dxfId="2625" priority="13235">
      <formula>IF(RIGHT(TEXT(AM111,"0.#"),1)=".",FALSE,TRUE)</formula>
    </cfRule>
    <cfRule type="expression" dxfId="2624" priority="13236">
      <formula>IF(RIGHT(TEXT(AM111,"0.#"),1)=".",TRUE,FALSE)</formula>
    </cfRule>
  </conditionalFormatting>
  <conditionalFormatting sqref="AE113">
    <cfRule type="expression" dxfId="2623" priority="13231">
      <formula>IF(RIGHT(TEXT(AE113,"0.#"),1)=".",FALSE,TRUE)</formula>
    </cfRule>
    <cfRule type="expression" dxfId="2622" priority="13232">
      <formula>IF(RIGHT(TEXT(AE113,"0.#"),1)=".",TRUE,FALSE)</formula>
    </cfRule>
  </conditionalFormatting>
  <conditionalFormatting sqref="AI113">
    <cfRule type="expression" dxfId="2621" priority="13229">
      <formula>IF(RIGHT(TEXT(AI113,"0.#"),1)=".",FALSE,TRUE)</formula>
    </cfRule>
    <cfRule type="expression" dxfId="2620" priority="13230">
      <formula>IF(RIGHT(TEXT(AI113,"0.#"),1)=".",TRUE,FALSE)</formula>
    </cfRule>
  </conditionalFormatting>
  <conditionalFormatting sqref="AM113">
    <cfRule type="expression" dxfId="2619" priority="13227">
      <formula>IF(RIGHT(TEXT(AM113,"0.#"),1)=".",FALSE,TRUE)</formula>
    </cfRule>
    <cfRule type="expression" dxfId="2618" priority="13228">
      <formula>IF(RIGHT(TEXT(AM113,"0.#"),1)=".",TRUE,FALSE)</formula>
    </cfRule>
  </conditionalFormatting>
  <conditionalFormatting sqref="AE114">
    <cfRule type="expression" dxfId="2617" priority="13225">
      <formula>IF(RIGHT(TEXT(AE114,"0.#"),1)=".",FALSE,TRUE)</formula>
    </cfRule>
    <cfRule type="expression" dxfId="2616" priority="13226">
      <formula>IF(RIGHT(TEXT(AE114,"0.#"),1)=".",TRUE,FALSE)</formula>
    </cfRule>
  </conditionalFormatting>
  <conditionalFormatting sqref="AI114">
    <cfRule type="expression" dxfId="2615" priority="13223">
      <formula>IF(RIGHT(TEXT(AI114,"0.#"),1)=".",FALSE,TRUE)</formula>
    </cfRule>
    <cfRule type="expression" dxfId="2614" priority="13224">
      <formula>IF(RIGHT(TEXT(AI114,"0.#"),1)=".",TRUE,FALSE)</formula>
    </cfRule>
  </conditionalFormatting>
  <conditionalFormatting sqref="AM114">
    <cfRule type="expression" dxfId="2613" priority="13221">
      <formula>IF(RIGHT(TEXT(AM114,"0.#"),1)=".",FALSE,TRUE)</formula>
    </cfRule>
    <cfRule type="expression" dxfId="2612" priority="13222">
      <formula>IF(RIGHT(TEXT(AM114,"0.#"),1)=".",TRUE,FALSE)</formula>
    </cfRule>
  </conditionalFormatting>
  <conditionalFormatting sqref="AQ116">
    <cfRule type="expression" dxfId="2611" priority="13217">
      <formula>IF(RIGHT(TEXT(AQ116,"0.#"),1)=".",FALSE,TRUE)</formula>
    </cfRule>
    <cfRule type="expression" dxfId="2610" priority="13218">
      <formula>IF(RIGHT(TEXT(AQ116,"0.#"),1)=".",TRUE,FALSE)</formula>
    </cfRule>
  </conditionalFormatting>
  <conditionalFormatting sqref="AQ117">
    <cfRule type="expression" dxfId="2609" priority="13205">
      <formula>IF(RIGHT(TEXT(AQ117,"0.#"),1)=".",FALSE,TRUE)</formula>
    </cfRule>
    <cfRule type="expression" dxfId="2608" priority="13206">
      <formula>IF(RIGHT(TEXT(AQ117,"0.#"),1)=".",TRUE,FALSE)</formula>
    </cfRule>
  </conditionalFormatting>
  <conditionalFormatting sqref="AE119 AQ119">
    <cfRule type="expression" dxfId="2607" priority="13203">
      <formula>IF(RIGHT(TEXT(AE119,"0.#"),1)=".",FALSE,TRUE)</formula>
    </cfRule>
    <cfRule type="expression" dxfId="2606" priority="13204">
      <formula>IF(RIGHT(TEXT(AE119,"0.#"),1)=".",TRUE,FALSE)</formula>
    </cfRule>
  </conditionalFormatting>
  <conditionalFormatting sqref="AI119">
    <cfRule type="expression" dxfId="2605" priority="13201">
      <formula>IF(RIGHT(TEXT(AI119,"0.#"),1)=".",FALSE,TRUE)</formula>
    </cfRule>
    <cfRule type="expression" dxfId="2604" priority="13202">
      <formula>IF(RIGHT(TEXT(AI119,"0.#"),1)=".",TRUE,FALSE)</formula>
    </cfRule>
  </conditionalFormatting>
  <conditionalFormatting sqref="AM119">
    <cfRule type="expression" dxfId="2603" priority="13199">
      <formula>IF(RIGHT(TEXT(AM119,"0.#"),1)=".",FALSE,TRUE)</formula>
    </cfRule>
    <cfRule type="expression" dxfId="2602" priority="13200">
      <formula>IF(RIGHT(TEXT(AM119,"0.#"),1)=".",TRUE,FALSE)</formula>
    </cfRule>
  </conditionalFormatting>
  <conditionalFormatting sqref="AQ120">
    <cfRule type="expression" dxfId="2601" priority="13191">
      <formula>IF(RIGHT(TEXT(AQ120,"0.#"),1)=".",FALSE,TRUE)</formula>
    </cfRule>
    <cfRule type="expression" dxfId="2600" priority="13192">
      <formula>IF(RIGHT(TEXT(AQ120,"0.#"),1)=".",TRUE,FALSE)</formula>
    </cfRule>
  </conditionalFormatting>
  <conditionalFormatting sqref="AE122 AQ122">
    <cfRule type="expression" dxfId="2599" priority="13189">
      <formula>IF(RIGHT(TEXT(AE122,"0.#"),1)=".",FALSE,TRUE)</formula>
    </cfRule>
    <cfRule type="expression" dxfId="2598" priority="13190">
      <formula>IF(RIGHT(TEXT(AE122,"0.#"),1)=".",TRUE,FALSE)</formula>
    </cfRule>
  </conditionalFormatting>
  <conditionalFormatting sqref="AI122">
    <cfRule type="expression" dxfId="2597" priority="13187">
      <formula>IF(RIGHT(TEXT(AI122,"0.#"),1)=".",FALSE,TRUE)</formula>
    </cfRule>
    <cfRule type="expression" dxfId="2596" priority="13188">
      <formula>IF(RIGHT(TEXT(AI122,"0.#"),1)=".",TRUE,FALSE)</formula>
    </cfRule>
  </conditionalFormatting>
  <conditionalFormatting sqref="AM122">
    <cfRule type="expression" dxfId="2595" priority="13185">
      <formula>IF(RIGHT(TEXT(AM122,"0.#"),1)=".",FALSE,TRUE)</formula>
    </cfRule>
    <cfRule type="expression" dxfId="2594" priority="13186">
      <formula>IF(RIGHT(TEXT(AM122,"0.#"),1)=".",TRUE,FALSE)</formula>
    </cfRule>
  </conditionalFormatting>
  <conditionalFormatting sqref="AQ123">
    <cfRule type="expression" dxfId="2593" priority="13177">
      <formula>IF(RIGHT(TEXT(AQ123,"0.#"),1)=".",FALSE,TRUE)</formula>
    </cfRule>
    <cfRule type="expression" dxfId="2592" priority="13178">
      <formula>IF(RIGHT(TEXT(AQ123,"0.#"),1)=".",TRUE,FALSE)</formula>
    </cfRule>
  </conditionalFormatting>
  <conditionalFormatting sqref="AE125 AQ125">
    <cfRule type="expression" dxfId="2591" priority="13175">
      <formula>IF(RIGHT(TEXT(AE125,"0.#"),1)=".",FALSE,TRUE)</formula>
    </cfRule>
    <cfRule type="expression" dxfId="2590" priority="13176">
      <formula>IF(RIGHT(TEXT(AE125,"0.#"),1)=".",TRUE,FALSE)</formula>
    </cfRule>
  </conditionalFormatting>
  <conditionalFormatting sqref="AI125">
    <cfRule type="expression" dxfId="2589" priority="13173">
      <formula>IF(RIGHT(TEXT(AI125,"0.#"),1)=".",FALSE,TRUE)</formula>
    </cfRule>
    <cfRule type="expression" dxfId="2588" priority="13174">
      <formula>IF(RIGHT(TEXT(AI125,"0.#"),1)=".",TRUE,FALSE)</formula>
    </cfRule>
  </conditionalFormatting>
  <conditionalFormatting sqref="AM125">
    <cfRule type="expression" dxfId="2587" priority="13171">
      <formula>IF(RIGHT(TEXT(AM125,"0.#"),1)=".",FALSE,TRUE)</formula>
    </cfRule>
    <cfRule type="expression" dxfId="2586" priority="13172">
      <formula>IF(RIGHT(TEXT(AM125,"0.#"),1)=".",TRUE,FALSE)</formula>
    </cfRule>
  </conditionalFormatting>
  <conditionalFormatting sqref="AQ126">
    <cfRule type="expression" dxfId="2585" priority="13163">
      <formula>IF(RIGHT(TEXT(AQ126,"0.#"),1)=".",FALSE,TRUE)</formula>
    </cfRule>
    <cfRule type="expression" dxfId="2584" priority="13164">
      <formula>IF(RIGHT(TEXT(AQ126,"0.#"),1)=".",TRUE,FALSE)</formula>
    </cfRule>
  </conditionalFormatting>
  <conditionalFormatting sqref="AE128 AQ128">
    <cfRule type="expression" dxfId="2583" priority="13161">
      <formula>IF(RIGHT(TEXT(AE128,"0.#"),1)=".",FALSE,TRUE)</formula>
    </cfRule>
    <cfRule type="expression" dxfId="2582" priority="13162">
      <formula>IF(RIGHT(TEXT(AE128,"0.#"),1)=".",TRUE,FALSE)</formula>
    </cfRule>
  </conditionalFormatting>
  <conditionalFormatting sqref="AI128">
    <cfRule type="expression" dxfId="2581" priority="13159">
      <formula>IF(RIGHT(TEXT(AI128,"0.#"),1)=".",FALSE,TRUE)</formula>
    </cfRule>
    <cfRule type="expression" dxfId="2580" priority="13160">
      <formula>IF(RIGHT(TEXT(AI128,"0.#"),1)=".",TRUE,FALSE)</formula>
    </cfRule>
  </conditionalFormatting>
  <conditionalFormatting sqref="AM128">
    <cfRule type="expression" dxfId="2579" priority="13157">
      <formula>IF(RIGHT(TEXT(AM128,"0.#"),1)=".",FALSE,TRUE)</formula>
    </cfRule>
    <cfRule type="expression" dxfId="2578" priority="13158">
      <formula>IF(RIGHT(TEXT(AM128,"0.#"),1)=".",TRUE,FALSE)</formula>
    </cfRule>
  </conditionalFormatting>
  <conditionalFormatting sqref="AQ129">
    <cfRule type="expression" dxfId="2577" priority="13149">
      <formula>IF(RIGHT(TEXT(AQ129,"0.#"),1)=".",FALSE,TRUE)</formula>
    </cfRule>
    <cfRule type="expression" dxfId="2576" priority="13150">
      <formula>IF(RIGHT(TEXT(AQ129,"0.#"),1)=".",TRUE,FALSE)</formula>
    </cfRule>
  </conditionalFormatting>
  <conditionalFormatting sqref="AE75">
    <cfRule type="expression" dxfId="2575" priority="13147">
      <formula>IF(RIGHT(TEXT(AE75,"0.#"),1)=".",FALSE,TRUE)</formula>
    </cfRule>
    <cfRule type="expression" dxfId="2574" priority="13148">
      <formula>IF(RIGHT(TEXT(AE75,"0.#"),1)=".",TRUE,FALSE)</formula>
    </cfRule>
  </conditionalFormatting>
  <conditionalFormatting sqref="AE76">
    <cfRule type="expression" dxfId="2573" priority="13145">
      <formula>IF(RIGHT(TEXT(AE76,"0.#"),1)=".",FALSE,TRUE)</formula>
    </cfRule>
    <cfRule type="expression" dxfId="2572" priority="13146">
      <formula>IF(RIGHT(TEXT(AE76,"0.#"),1)=".",TRUE,FALSE)</formula>
    </cfRule>
  </conditionalFormatting>
  <conditionalFormatting sqref="AE77">
    <cfRule type="expression" dxfId="2571" priority="13143">
      <formula>IF(RIGHT(TEXT(AE77,"0.#"),1)=".",FALSE,TRUE)</formula>
    </cfRule>
    <cfRule type="expression" dxfId="2570" priority="13144">
      <formula>IF(RIGHT(TEXT(AE77,"0.#"),1)=".",TRUE,FALSE)</formula>
    </cfRule>
  </conditionalFormatting>
  <conditionalFormatting sqref="AI77">
    <cfRule type="expression" dxfId="2569" priority="13141">
      <formula>IF(RIGHT(TEXT(AI77,"0.#"),1)=".",FALSE,TRUE)</formula>
    </cfRule>
    <cfRule type="expression" dxfId="2568" priority="13142">
      <formula>IF(RIGHT(TEXT(AI77,"0.#"),1)=".",TRUE,FALSE)</formula>
    </cfRule>
  </conditionalFormatting>
  <conditionalFormatting sqref="AI76">
    <cfRule type="expression" dxfId="2567" priority="13139">
      <formula>IF(RIGHT(TEXT(AI76,"0.#"),1)=".",FALSE,TRUE)</formula>
    </cfRule>
    <cfRule type="expression" dxfId="2566" priority="13140">
      <formula>IF(RIGHT(TEXT(AI76,"0.#"),1)=".",TRUE,FALSE)</formula>
    </cfRule>
  </conditionalFormatting>
  <conditionalFormatting sqref="AI75">
    <cfRule type="expression" dxfId="2565" priority="13137">
      <formula>IF(RIGHT(TEXT(AI75,"0.#"),1)=".",FALSE,TRUE)</formula>
    </cfRule>
    <cfRule type="expression" dxfId="2564" priority="13138">
      <formula>IF(RIGHT(TEXT(AI75,"0.#"),1)=".",TRUE,FALSE)</formula>
    </cfRule>
  </conditionalFormatting>
  <conditionalFormatting sqref="AM75">
    <cfRule type="expression" dxfId="2563" priority="13135">
      <formula>IF(RIGHT(TEXT(AM75,"0.#"),1)=".",FALSE,TRUE)</formula>
    </cfRule>
    <cfRule type="expression" dxfId="2562" priority="13136">
      <formula>IF(RIGHT(TEXT(AM75,"0.#"),1)=".",TRUE,FALSE)</formula>
    </cfRule>
  </conditionalFormatting>
  <conditionalFormatting sqref="AM76">
    <cfRule type="expression" dxfId="2561" priority="13133">
      <formula>IF(RIGHT(TEXT(AM76,"0.#"),1)=".",FALSE,TRUE)</formula>
    </cfRule>
    <cfRule type="expression" dxfId="2560" priority="13134">
      <formula>IF(RIGHT(TEXT(AM76,"0.#"),1)=".",TRUE,FALSE)</formula>
    </cfRule>
  </conditionalFormatting>
  <conditionalFormatting sqref="AM77">
    <cfRule type="expression" dxfId="2559" priority="13131">
      <formula>IF(RIGHT(TEXT(AM77,"0.#"),1)=".",FALSE,TRUE)</formula>
    </cfRule>
    <cfRule type="expression" dxfId="2558" priority="13132">
      <formula>IF(RIGHT(TEXT(AM77,"0.#"),1)=".",TRUE,FALSE)</formula>
    </cfRule>
  </conditionalFormatting>
  <conditionalFormatting sqref="AE134:AE135 AI134:AI135 AM134:AM135 AQ134:AQ135 AU134:AU135">
    <cfRule type="expression" dxfId="2557" priority="13117">
      <formula>IF(RIGHT(TEXT(AE134,"0.#"),1)=".",FALSE,TRUE)</formula>
    </cfRule>
    <cfRule type="expression" dxfId="2556" priority="13118">
      <formula>IF(RIGHT(TEXT(AE134,"0.#"),1)=".",TRUE,FALSE)</formula>
    </cfRule>
  </conditionalFormatting>
  <conditionalFormatting sqref="AE433">
    <cfRule type="expression" dxfId="2555" priority="13087">
      <formula>IF(RIGHT(TEXT(AE433,"0.#"),1)=".",FALSE,TRUE)</formula>
    </cfRule>
    <cfRule type="expression" dxfId="2554" priority="13088">
      <formula>IF(RIGHT(TEXT(AE433,"0.#"),1)=".",TRUE,FALSE)</formula>
    </cfRule>
  </conditionalFormatting>
  <conditionalFormatting sqref="AM435">
    <cfRule type="expression" dxfId="2553" priority="13071">
      <formula>IF(RIGHT(TEXT(AM435,"0.#"),1)=".",FALSE,TRUE)</formula>
    </cfRule>
    <cfRule type="expression" dxfId="2552" priority="13072">
      <formula>IF(RIGHT(TEXT(AM435,"0.#"),1)=".",TRUE,FALSE)</formula>
    </cfRule>
  </conditionalFormatting>
  <conditionalFormatting sqref="AE434">
    <cfRule type="expression" dxfId="2551" priority="13085">
      <formula>IF(RIGHT(TEXT(AE434,"0.#"),1)=".",FALSE,TRUE)</formula>
    </cfRule>
    <cfRule type="expression" dxfId="2550" priority="13086">
      <formula>IF(RIGHT(TEXT(AE434,"0.#"),1)=".",TRUE,FALSE)</formula>
    </cfRule>
  </conditionalFormatting>
  <conditionalFormatting sqref="AE435">
    <cfRule type="expression" dxfId="2549" priority="13083">
      <formula>IF(RIGHT(TEXT(AE435,"0.#"),1)=".",FALSE,TRUE)</formula>
    </cfRule>
    <cfRule type="expression" dxfId="2548" priority="13084">
      <formula>IF(RIGHT(TEXT(AE435,"0.#"),1)=".",TRUE,FALSE)</formula>
    </cfRule>
  </conditionalFormatting>
  <conditionalFormatting sqref="AM433">
    <cfRule type="expression" dxfId="2547" priority="13075">
      <formula>IF(RIGHT(TEXT(AM433,"0.#"),1)=".",FALSE,TRUE)</formula>
    </cfRule>
    <cfRule type="expression" dxfId="2546" priority="13076">
      <formula>IF(RIGHT(TEXT(AM433,"0.#"),1)=".",TRUE,FALSE)</formula>
    </cfRule>
  </conditionalFormatting>
  <conditionalFormatting sqref="AM434">
    <cfRule type="expression" dxfId="2545" priority="13073">
      <formula>IF(RIGHT(TEXT(AM434,"0.#"),1)=".",FALSE,TRUE)</formula>
    </cfRule>
    <cfRule type="expression" dxfId="2544" priority="13074">
      <formula>IF(RIGHT(TEXT(AM434,"0.#"),1)=".",TRUE,FALSE)</formula>
    </cfRule>
  </conditionalFormatting>
  <conditionalFormatting sqref="AU433">
    <cfRule type="expression" dxfId="2543" priority="13063">
      <formula>IF(RIGHT(TEXT(AU433,"0.#"),1)=".",FALSE,TRUE)</formula>
    </cfRule>
    <cfRule type="expression" dxfId="2542" priority="13064">
      <formula>IF(RIGHT(TEXT(AU433,"0.#"),1)=".",TRUE,FALSE)</formula>
    </cfRule>
  </conditionalFormatting>
  <conditionalFormatting sqref="AU434">
    <cfRule type="expression" dxfId="2541" priority="13061">
      <formula>IF(RIGHT(TEXT(AU434,"0.#"),1)=".",FALSE,TRUE)</formula>
    </cfRule>
    <cfRule type="expression" dxfId="2540" priority="13062">
      <formula>IF(RIGHT(TEXT(AU434,"0.#"),1)=".",TRUE,FALSE)</formula>
    </cfRule>
  </conditionalFormatting>
  <conditionalFormatting sqref="AU435">
    <cfRule type="expression" dxfId="2539" priority="13059">
      <formula>IF(RIGHT(TEXT(AU435,"0.#"),1)=".",FALSE,TRUE)</formula>
    </cfRule>
    <cfRule type="expression" dxfId="2538" priority="13060">
      <formula>IF(RIGHT(TEXT(AU435,"0.#"),1)=".",TRUE,FALSE)</formula>
    </cfRule>
  </conditionalFormatting>
  <conditionalFormatting sqref="AI435">
    <cfRule type="expression" dxfId="2537" priority="12993">
      <formula>IF(RIGHT(TEXT(AI435,"0.#"),1)=".",FALSE,TRUE)</formula>
    </cfRule>
    <cfRule type="expression" dxfId="2536" priority="12994">
      <formula>IF(RIGHT(TEXT(AI435,"0.#"),1)=".",TRUE,FALSE)</formula>
    </cfRule>
  </conditionalFormatting>
  <conditionalFormatting sqref="AI433">
    <cfRule type="expression" dxfId="2535" priority="12997">
      <formula>IF(RIGHT(TEXT(AI433,"0.#"),1)=".",FALSE,TRUE)</formula>
    </cfRule>
    <cfRule type="expression" dxfId="2534" priority="12998">
      <formula>IF(RIGHT(TEXT(AI433,"0.#"),1)=".",TRUE,FALSE)</formula>
    </cfRule>
  </conditionalFormatting>
  <conditionalFormatting sqref="AI434">
    <cfRule type="expression" dxfId="2533" priority="12995">
      <formula>IF(RIGHT(TEXT(AI434,"0.#"),1)=".",FALSE,TRUE)</formula>
    </cfRule>
    <cfRule type="expression" dxfId="2532" priority="12996">
      <formula>IF(RIGHT(TEXT(AI434,"0.#"),1)=".",TRUE,FALSE)</formula>
    </cfRule>
  </conditionalFormatting>
  <conditionalFormatting sqref="AQ434">
    <cfRule type="expression" dxfId="2531" priority="12979">
      <formula>IF(RIGHT(TEXT(AQ434,"0.#"),1)=".",FALSE,TRUE)</formula>
    </cfRule>
    <cfRule type="expression" dxfId="2530" priority="12980">
      <formula>IF(RIGHT(TEXT(AQ434,"0.#"),1)=".",TRUE,FALSE)</formula>
    </cfRule>
  </conditionalFormatting>
  <conditionalFormatting sqref="AQ435">
    <cfRule type="expression" dxfId="2529" priority="12965">
      <formula>IF(RIGHT(TEXT(AQ435,"0.#"),1)=".",FALSE,TRUE)</formula>
    </cfRule>
    <cfRule type="expression" dxfId="2528" priority="12966">
      <formula>IF(RIGHT(TEXT(AQ435,"0.#"),1)=".",TRUE,FALSE)</formula>
    </cfRule>
  </conditionalFormatting>
  <conditionalFormatting sqref="AQ433">
    <cfRule type="expression" dxfId="2527" priority="12963">
      <formula>IF(RIGHT(TEXT(AQ433,"0.#"),1)=".",FALSE,TRUE)</formula>
    </cfRule>
    <cfRule type="expression" dxfId="2526" priority="12964">
      <formula>IF(RIGHT(TEXT(AQ433,"0.#"),1)=".",TRUE,FALSE)</formula>
    </cfRule>
  </conditionalFormatting>
  <conditionalFormatting sqref="AL839:AO866">
    <cfRule type="expression" dxfId="2525" priority="6687">
      <formula>IF(AND(AL839&gt;=0, RIGHT(TEXT(AL839,"0.#"),1)&lt;&gt;"."),TRUE,FALSE)</formula>
    </cfRule>
    <cfRule type="expression" dxfId="2524" priority="6688">
      <formula>IF(AND(AL839&gt;=0, RIGHT(TEXT(AL839,"0.#"),1)="."),TRUE,FALSE)</formula>
    </cfRule>
    <cfRule type="expression" dxfId="2523" priority="6689">
      <formula>IF(AND(AL839&lt;0, RIGHT(TEXT(AL839,"0.#"),1)&lt;&gt;"."),TRUE,FALSE)</formula>
    </cfRule>
    <cfRule type="expression" dxfId="2522" priority="6690">
      <formula>IF(AND(AL839&lt;0, RIGHT(TEXT(AL839,"0.#"),1)="."),TRUE,FALSE)</formula>
    </cfRule>
  </conditionalFormatting>
  <conditionalFormatting sqref="AQ53:AQ55">
    <cfRule type="expression" dxfId="2521" priority="4709">
      <formula>IF(RIGHT(TEXT(AQ53,"0.#"),1)=".",FALSE,TRUE)</formula>
    </cfRule>
    <cfRule type="expression" dxfId="2520" priority="4710">
      <formula>IF(RIGHT(TEXT(AQ53,"0.#"),1)=".",TRUE,FALSE)</formula>
    </cfRule>
  </conditionalFormatting>
  <conditionalFormatting sqref="AU53:AU55">
    <cfRule type="expression" dxfId="2519" priority="4707">
      <formula>IF(RIGHT(TEXT(AU53,"0.#"),1)=".",FALSE,TRUE)</formula>
    </cfRule>
    <cfRule type="expression" dxfId="2518" priority="4708">
      <formula>IF(RIGHT(TEXT(AU53,"0.#"),1)=".",TRUE,FALSE)</formula>
    </cfRule>
  </conditionalFormatting>
  <conditionalFormatting sqref="AQ60:AQ62">
    <cfRule type="expression" dxfId="2517" priority="4705">
      <formula>IF(RIGHT(TEXT(AQ60,"0.#"),1)=".",FALSE,TRUE)</formula>
    </cfRule>
    <cfRule type="expression" dxfId="2516" priority="4706">
      <formula>IF(RIGHT(TEXT(AQ60,"0.#"),1)=".",TRUE,FALSE)</formula>
    </cfRule>
  </conditionalFormatting>
  <conditionalFormatting sqref="AU60:AU62">
    <cfRule type="expression" dxfId="2515" priority="4703">
      <formula>IF(RIGHT(TEXT(AU60,"0.#"),1)=".",FALSE,TRUE)</formula>
    </cfRule>
    <cfRule type="expression" dxfId="2514" priority="4704">
      <formula>IF(RIGHT(TEXT(AU60,"0.#"),1)=".",TRUE,FALSE)</formula>
    </cfRule>
  </conditionalFormatting>
  <conditionalFormatting sqref="AQ75:AQ77">
    <cfRule type="expression" dxfId="2513" priority="4701">
      <formula>IF(RIGHT(TEXT(AQ75,"0.#"),1)=".",FALSE,TRUE)</formula>
    </cfRule>
    <cfRule type="expression" dxfId="2512" priority="4702">
      <formula>IF(RIGHT(TEXT(AQ75,"0.#"),1)=".",TRUE,FALSE)</formula>
    </cfRule>
  </conditionalFormatting>
  <conditionalFormatting sqref="AU75:AU77">
    <cfRule type="expression" dxfId="2511" priority="4699">
      <formula>IF(RIGHT(TEXT(AU75,"0.#"),1)=".",FALSE,TRUE)</formula>
    </cfRule>
    <cfRule type="expression" dxfId="2510" priority="4700">
      <formula>IF(RIGHT(TEXT(AU75,"0.#"),1)=".",TRUE,FALSE)</formula>
    </cfRule>
  </conditionalFormatting>
  <conditionalFormatting sqref="AQ87:AQ89">
    <cfRule type="expression" dxfId="2509" priority="4697">
      <formula>IF(RIGHT(TEXT(AQ87,"0.#"),1)=".",FALSE,TRUE)</formula>
    </cfRule>
    <cfRule type="expression" dxfId="2508" priority="4698">
      <formula>IF(RIGHT(TEXT(AQ87,"0.#"),1)=".",TRUE,FALSE)</formula>
    </cfRule>
  </conditionalFormatting>
  <conditionalFormatting sqref="AU87:AU89">
    <cfRule type="expression" dxfId="2507" priority="4695">
      <formula>IF(RIGHT(TEXT(AU87,"0.#"),1)=".",FALSE,TRUE)</formula>
    </cfRule>
    <cfRule type="expression" dxfId="2506" priority="4696">
      <formula>IF(RIGHT(TEXT(AU87,"0.#"),1)=".",TRUE,FALSE)</formula>
    </cfRule>
  </conditionalFormatting>
  <conditionalFormatting sqref="AQ92:AQ94">
    <cfRule type="expression" dxfId="2505" priority="4693">
      <formula>IF(RIGHT(TEXT(AQ92,"0.#"),1)=".",FALSE,TRUE)</formula>
    </cfRule>
    <cfRule type="expression" dxfId="2504" priority="4694">
      <formula>IF(RIGHT(TEXT(AQ92,"0.#"),1)=".",TRUE,FALSE)</formula>
    </cfRule>
  </conditionalFormatting>
  <conditionalFormatting sqref="AU92:AU94">
    <cfRule type="expression" dxfId="2503" priority="4691">
      <formula>IF(RIGHT(TEXT(AU92,"0.#"),1)=".",FALSE,TRUE)</formula>
    </cfRule>
    <cfRule type="expression" dxfId="2502" priority="4692">
      <formula>IF(RIGHT(TEXT(AU92,"0.#"),1)=".",TRUE,FALSE)</formula>
    </cfRule>
  </conditionalFormatting>
  <conditionalFormatting sqref="AQ97:AQ99">
    <cfRule type="expression" dxfId="2501" priority="4689">
      <formula>IF(RIGHT(TEXT(AQ97,"0.#"),1)=".",FALSE,TRUE)</formula>
    </cfRule>
    <cfRule type="expression" dxfId="2500" priority="4690">
      <formula>IF(RIGHT(TEXT(AQ97,"0.#"),1)=".",TRUE,FALSE)</formula>
    </cfRule>
  </conditionalFormatting>
  <conditionalFormatting sqref="AU97:AU99">
    <cfRule type="expression" dxfId="2499" priority="4687">
      <formula>IF(RIGHT(TEXT(AU97,"0.#"),1)=".",FALSE,TRUE)</formula>
    </cfRule>
    <cfRule type="expression" dxfId="2498" priority="4688">
      <formula>IF(RIGHT(TEXT(AU97,"0.#"),1)=".",TRUE,FALSE)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39:Y866">
    <cfRule type="expression" dxfId="2481" priority="3015">
      <formula>IF(RIGHT(TEXT(Y839,"0.#"),1)=".",FALSE,TRUE)</formula>
    </cfRule>
    <cfRule type="expression" dxfId="2480" priority="3016">
      <formula>IF(RIGHT(TEXT(Y839,"0.#"),1)=".",TRUE,FALSE)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8:AO838">
    <cfRule type="expression" dxfId="2437" priority="2873">
      <formula>IF(AND(AL838&gt;=0, RIGHT(TEXT(AL838,"0.#"),1)&lt;&gt;"."),TRUE,FALSE)</formula>
    </cfRule>
    <cfRule type="expression" dxfId="2436" priority="2874">
      <formula>IF(AND(AL838&gt;=0, RIGHT(TEXT(AL838,"0.#"),1)="."),TRUE,FALSE)</formula>
    </cfRule>
    <cfRule type="expression" dxfId="2435" priority="2875">
      <formula>IF(AND(AL838&lt;0, RIGHT(TEXT(AL838,"0.#"),1)&lt;&gt;"."),TRUE,FALSE)</formula>
    </cfRule>
    <cfRule type="expression" dxfId="2434" priority="2876">
      <formula>IF(AND(AL838&lt;0, RIGHT(TEXT(AL838,"0.#"),1)="."),TRUE,FALSE)</formula>
    </cfRule>
  </conditionalFormatting>
  <conditionalFormatting sqref="Y838">
    <cfRule type="expression" dxfId="2433" priority="2871">
      <formula>IF(RIGHT(TEXT(Y838,"0.#"),1)=".",FALSE,TRUE)</formula>
    </cfRule>
    <cfRule type="expression" dxfId="2432" priority="2872">
      <formula>IF(RIGHT(TEXT(Y838,"0.#"),1)=".",TRUE,FALSE)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2:Y899">
    <cfRule type="expression" dxfId="2115" priority="2131">
      <formula>IF(RIGHT(TEXT(Y872,"0.#"),1)=".",FALSE,TRUE)</formula>
    </cfRule>
    <cfRule type="expression" dxfId="2114" priority="2132">
      <formula>IF(RIGHT(TEXT(Y872,"0.#"),1)=".",TRUE,FALSE)</formula>
    </cfRule>
  </conditionalFormatting>
  <conditionalFormatting sqref="Y870:Y871">
    <cfRule type="expression" dxfId="2113" priority="2125">
      <formula>IF(RIGHT(TEXT(Y870,"0.#"),1)=".",FALSE,TRUE)</formula>
    </cfRule>
    <cfRule type="expression" dxfId="2112" priority="2126">
      <formula>IF(RIGHT(TEXT(Y870,"0.#"),1)=".",TRUE,FALSE)</formula>
    </cfRule>
  </conditionalFormatting>
  <conditionalFormatting sqref="Y905:Y932">
    <cfRule type="expression" dxfId="2111" priority="2119">
      <formula>IF(RIGHT(TEXT(Y905,"0.#"),1)=".",FALSE,TRUE)</formula>
    </cfRule>
    <cfRule type="expression" dxfId="2110" priority="2120">
      <formula>IF(RIGHT(TEXT(Y905,"0.#"),1)=".",TRUE,FALSE)</formula>
    </cfRule>
  </conditionalFormatting>
  <conditionalFormatting sqref="Y903:Y904">
    <cfRule type="expression" dxfId="2109" priority="2113">
      <formula>IF(RIGHT(TEXT(Y903,"0.#"),1)=".",FALSE,TRUE)</formula>
    </cfRule>
    <cfRule type="expression" dxfId="2108" priority="2114">
      <formula>IF(RIGHT(TEXT(Y903,"0.#"),1)=".",TRUE,FALSE)</formula>
    </cfRule>
  </conditionalFormatting>
  <conditionalFormatting sqref="Y938:Y965">
    <cfRule type="expression" dxfId="2107" priority="2107">
      <formula>IF(RIGHT(TEXT(Y938,"0.#"),1)=".",FALSE,TRUE)</formula>
    </cfRule>
    <cfRule type="expression" dxfId="2106" priority="2108">
      <formula>IF(RIGHT(TEXT(Y938,"0.#"),1)=".",TRUE,FALSE)</formula>
    </cfRule>
  </conditionalFormatting>
  <conditionalFormatting sqref="Y936:Y937">
    <cfRule type="expression" dxfId="2105" priority="2101">
      <formula>IF(RIGHT(TEXT(Y936,"0.#"),1)=".",FALSE,TRUE)</formula>
    </cfRule>
    <cfRule type="expression" dxfId="2104" priority="2102">
      <formula>IF(RIGHT(TEXT(Y936,"0.#"),1)=".",TRUE,FALSE)</formula>
    </cfRule>
  </conditionalFormatting>
  <conditionalFormatting sqref="Y971:Y998">
    <cfRule type="expression" dxfId="2103" priority="2095">
      <formula>IF(RIGHT(TEXT(Y971,"0.#"),1)=".",FALSE,TRUE)</formula>
    </cfRule>
    <cfRule type="expression" dxfId="2102" priority="2096">
      <formula>IF(RIGHT(TEXT(Y971,"0.#"),1)=".",TRUE,FALSE)</formula>
    </cfRule>
  </conditionalFormatting>
  <conditionalFormatting sqref="Y969:Y970">
    <cfRule type="expression" dxfId="2101" priority="2089">
      <formula>IF(RIGHT(TEXT(Y969,"0.#"),1)=".",FALSE,TRUE)</formula>
    </cfRule>
    <cfRule type="expression" dxfId="2100" priority="2090">
      <formula>IF(RIGHT(TEXT(Y969,"0.#"),1)=".",TRUE,FALSE)</formula>
    </cfRule>
  </conditionalFormatting>
  <conditionalFormatting sqref="Y1004:Y1031">
    <cfRule type="expression" dxfId="2099" priority="2083">
      <formula>IF(RIGHT(TEXT(Y1004,"0.#"),1)=".",FALSE,TRUE)</formula>
    </cfRule>
    <cfRule type="expression" dxfId="2098" priority="2084">
      <formula>IF(RIGHT(TEXT(Y1004,"0.#"),1)=".",TRUE,FALSE)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0:AO871">
    <cfRule type="expression" dxfId="2013" priority="2127">
      <formula>IF(AND(AL870&gt;=0, RIGHT(TEXT(AL870,"0.#"),1)&lt;&gt;"."),TRUE,FALSE)</formula>
    </cfRule>
    <cfRule type="expression" dxfId="2012" priority="2128">
      <formula>IF(AND(AL870&gt;=0, RIGHT(TEXT(AL870,"0.#"),1)="."),TRUE,FALSE)</formula>
    </cfRule>
    <cfRule type="expression" dxfId="2011" priority="2129">
      <formula>IF(AND(AL870&lt;0, RIGHT(TEXT(AL870,"0.#"),1)&lt;&gt;"."),TRUE,FALSE)</formula>
    </cfRule>
    <cfRule type="expression" dxfId="2010" priority="2130">
      <formula>IF(AND(AL870&lt;0, RIGHT(TEXT(AL870,"0.#"),1)="."),TRUE,FALSE)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3:AO904">
    <cfRule type="expression" dxfId="2005" priority="2115">
      <formula>IF(AND(AL903&gt;=0, RIGHT(TEXT(AL903,"0.#"),1)&lt;&gt;"."),TRUE,FALSE)</formula>
    </cfRule>
    <cfRule type="expression" dxfId="2004" priority="2116">
      <formula>IF(AND(AL903&gt;=0, RIGHT(TEXT(AL903,"0.#"),1)="."),TRUE,FALSE)</formula>
    </cfRule>
    <cfRule type="expression" dxfId="2003" priority="2117">
      <formula>IF(AND(AL903&lt;0, RIGHT(TEXT(AL903,"0.#"),1)&lt;&gt;"."),TRUE,FALSE)</formula>
    </cfRule>
    <cfRule type="expression" dxfId="2002" priority="2118">
      <formula>IF(AND(AL903&lt;0, RIGHT(TEXT(AL903,"0.#"),1)="."),TRUE,FALSE)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41">
    <cfRule type="expression" dxfId="1937" priority="2033">
      <formula>IF(RIGHT(TEXT(AQ41,"0.#"),1)=".",FALSE,TRUE)</formula>
    </cfRule>
    <cfRule type="expression" dxfId="1936" priority="2034">
      <formula>IF(RIGHT(TEXT(AQ41,"0.#"),1)=".",TRUE,FALSE)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I33">
    <cfRule type="expression" dxfId="761" priority="59">
      <formula>IF(RIGHT(TEXT(AI33,"0.#"),1)=".",FALSE,TRUE)</formula>
    </cfRule>
    <cfRule type="expression" dxfId="760" priority="60">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116 AI116">
    <cfRule type="expression" dxfId="749" priority="49">
      <formula>IF(RIGHT(TEXT(AE116,"0.#"),1)=".",FALSE,TRUE)</formula>
    </cfRule>
    <cfRule type="expression" dxfId="748" priority="50">
      <formula>IF(RIGHT(TEXT(AE116,"0.#"),1)=".",TRUE,FALSE)</formula>
    </cfRule>
  </conditionalFormatting>
  <conditionalFormatting sqref="AE117 AI117">
    <cfRule type="expression" dxfId="747" priority="47">
      <formula>IF(RIGHT(TEXT(AE117,"0.#"),1)=".",FALSE,TRUE)</formula>
    </cfRule>
    <cfRule type="expression" dxfId="746" priority="48">
      <formula>IF(RIGHT(TEXT(AE117,"0.#"),1)=".",TRUE,FALSE)</formula>
    </cfRule>
  </conditionalFormatting>
  <conditionalFormatting sqref="AM116">
    <cfRule type="expression" dxfId="745" priority="45">
      <formula>IF(RIGHT(TEXT(AM116,"0.#"),1)=".",FALSE,TRUE)</formula>
    </cfRule>
    <cfRule type="expression" dxfId="744" priority="46">
      <formula>IF(RIGHT(TEXT(AM116,"0.#"),1)=".",TRUE,FALSE)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39">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79" max="49" man="1"/>
    <brk id="699" max="49" man="1"/>
    <brk id="733" max="49" man="1"/>
  </rowBreaks>
  <colBreaks count="1" manualBreakCount="1">
    <brk id="6" max="1130" man="1"/>
  </col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ワークシート" shapeId="1027" r:id="rId4">
          <objectPr defaultSize="0" autoPict="0" r:id="rId5">
            <anchor moveWithCells="1">
              <from>
                <xdr:col>6</xdr:col>
                <xdr:colOff>190500</xdr:colOff>
                <xdr:row>740</xdr:row>
                <xdr:rowOff>238125</xdr:rowOff>
              </from>
              <to>
                <xdr:col>49</xdr:col>
                <xdr:colOff>342900</xdr:colOff>
                <xdr:row>752</xdr:row>
                <xdr:rowOff>95250</xdr:rowOff>
              </to>
            </anchor>
          </objectPr>
        </oleObject>
      </mc:Choice>
      <mc:Fallback>
        <oleObject progId="ワークシート" shapeId="1027"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8"/>
      <c r="AA2" s="829"/>
      <c r="AB2" s="1030" t="s">
        <v>11</v>
      </c>
      <c r="AC2" s="1031"/>
      <c r="AD2" s="1032"/>
      <c r="AE2" s="1036" t="s">
        <v>557</v>
      </c>
      <c r="AF2" s="1036"/>
      <c r="AG2" s="1036"/>
      <c r="AH2" s="1036"/>
      <c r="AI2" s="1036" t="s">
        <v>554</v>
      </c>
      <c r="AJ2" s="1036"/>
      <c r="AK2" s="1036"/>
      <c r="AL2" s="1036"/>
      <c r="AM2" s="1036" t="s">
        <v>528</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3"/>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8"/>
      <c r="AA9" s="829"/>
      <c r="AB9" s="1030" t="s">
        <v>11</v>
      </c>
      <c r="AC9" s="1031"/>
      <c r="AD9" s="1032"/>
      <c r="AE9" s="1036" t="s">
        <v>558</v>
      </c>
      <c r="AF9" s="1036"/>
      <c r="AG9" s="1036"/>
      <c r="AH9" s="1036"/>
      <c r="AI9" s="1036" t="s">
        <v>554</v>
      </c>
      <c r="AJ9" s="1036"/>
      <c r="AK9" s="1036"/>
      <c r="AL9" s="1036"/>
      <c r="AM9" s="1036" t="s">
        <v>528</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3"/>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8"/>
      <c r="AA16" s="829"/>
      <c r="AB16" s="1030" t="s">
        <v>11</v>
      </c>
      <c r="AC16" s="1031"/>
      <c r="AD16" s="1032"/>
      <c r="AE16" s="1036" t="s">
        <v>557</v>
      </c>
      <c r="AF16" s="1036"/>
      <c r="AG16" s="1036"/>
      <c r="AH16" s="1036"/>
      <c r="AI16" s="1036" t="s">
        <v>555</v>
      </c>
      <c r="AJ16" s="1036"/>
      <c r="AK16" s="1036"/>
      <c r="AL16" s="1036"/>
      <c r="AM16" s="1036" t="s">
        <v>528</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3"/>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8"/>
      <c r="AA23" s="829"/>
      <c r="AB23" s="1030" t="s">
        <v>11</v>
      </c>
      <c r="AC23" s="1031"/>
      <c r="AD23" s="1032"/>
      <c r="AE23" s="1036" t="s">
        <v>559</v>
      </c>
      <c r="AF23" s="1036"/>
      <c r="AG23" s="1036"/>
      <c r="AH23" s="1036"/>
      <c r="AI23" s="1036" t="s">
        <v>554</v>
      </c>
      <c r="AJ23" s="1036"/>
      <c r="AK23" s="1036"/>
      <c r="AL23" s="1036"/>
      <c r="AM23" s="1036" t="s">
        <v>528</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3"/>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8"/>
      <c r="AA30" s="829"/>
      <c r="AB30" s="1030" t="s">
        <v>11</v>
      </c>
      <c r="AC30" s="1031"/>
      <c r="AD30" s="1032"/>
      <c r="AE30" s="1036" t="s">
        <v>557</v>
      </c>
      <c r="AF30" s="1036"/>
      <c r="AG30" s="1036"/>
      <c r="AH30" s="1036"/>
      <c r="AI30" s="1036" t="s">
        <v>554</v>
      </c>
      <c r="AJ30" s="1036"/>
      <c r="AK30" s="1036"/>
      <c r="AL30" s="1036"/>
      <c r="AM30" s="1036" t="s">
        <v>552</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3"/>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8"/>
      <c r="AA37" s="829"/>
      <c r="AB37" s="1030" t="s">
        <v>11</v>
      </c>
      <c r="AC37" s="1031"/>
      <c r="AD37" s="1032"/>
      <c r="AE37" s="1036" t="s">
        <v>559</v>
      </c>
      <c r="AF37" s="1036"/>
      <c r="AG37" s="1036"/>
      <c r="AH37" s="1036"/>
      <c r="AI37" s="1036" t="s">
        <v>556</v>
      </c>
      <c r="AJ37" s="1036"/>
      <c r="AK37" s="1036"/>
      <c r="AL37" s="1036"/>
      <c r="AM37" s="1036" t="s">
        <v>553</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3"/>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8"/>
      <c r="AA44" s="829"/>
      <c r="AB44" s="1030" t="s">
        <v>11</v>
      </c>
      <c r="AC44" s="1031"/>
      <c r="AD44" s="1032"/>
      <c r="AE44" s="1036" t="s">
        <v>557</v>
      </c>
      <c r="AF44" s="1036"/>
      <c r="AG44" s="1036"/>
      <c r="AH44" s="1036"/>
      <c r="AI44" s="1036" t="s">
        <v>554</v>
      </c>
      <c r="AJ44" s="1036"/>
      <c r="AK44" s="1036"/>
      <c r="AL44" s="1036"/>
      <c r="AM44" s="1036" t="s">
        <v>528</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3"/>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8"/>
      <c r="AA51" s="829"/>
      <c r="AB51" s="557" t="s">
        <v>11</v>
      </c>
      <c r="AC51" s="1031"/>
      <c r="AD51" s="1032"/>
      <c r="AE51" s="1036" t="s">
        <v>557</v>
      </c>
      <c r="AF51" s="1036"/>
      <c r="AG51" s="1036"/>
      <c r="AH51" s="1036"/>
      <c r="AI51" s="1036" t="s">
        <v>554</v>
      </c>
      <c r="AJ51" s="1036"/>
      <c r="AK51" s="1036"/>
      <c r="AL51" s="1036"/>
      <c r="AM51" s="1036" t="s">
        <v>528</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3"/>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8"/>
      <c r="AA58" s="829"/>
      <c r="AB58" s="1030" t="s">
        <v>11</v>
      </c>
      <c r="AC58" s="1031"/>
      <c r="AD58" s="1032"/>
      <c r="AE58" s="1036" t="s">
        <v>557</v>
      </c>
      <c r="AF58" s="1036"/>
      <c r="AG58" s="1036"/>
      <c r="AH58" s="1036"/>
      <c r="AI58" s="1036" t="s">
        <v>554</v>
      </c>
      <c r="AJ58" s="1036"/>
      <c r="AK58" s="1036"/>
      <c r="AL58" s="1036"/>
      <c r="AM58" s="1036" t="s">
        <v>528</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3"/>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8"/>
      <c r="AA65" s="829"/>
      <c r="AB65" s="1030" t="s">
        <v>11</v>
      </c>
      <c r="AC65" s="1031"/>
      <c r="AD65" s="1032"/>
      <c r="AE65" s="1036" t="s">
        <v>557</v>
      </c>
      <c r="AF65" s="1036"/>
      <c r="AG65" s="1036"/>
      <c r="AH65" s="1036"/>
      <c r="AI65" s="1036" t="s">
        <v>554</v>
      </c>
      <c r="AJ65" s="1036"/>
      <c r="AK65" s="1036"/>
      <c r="AL65" s="1036"/>
      <c r="AM65" s="1036" t="s">
        <v>528</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3"/>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8"/>
      <c r="Z4" s="389"/>
      <c r="AA4" s="389"/>
      <c r="AB4" s="804"/>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8"/>
      <c r="Z17" s="389"/>
      <c r="AA17" s="389"/>
      <c r="AB17" s="804"/>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8"/>
      <c r="Z30" s="389"/>
      <c r="AA30" s="389"/>
      <c r="AB30" s="804"/>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8"/>
      <c r="Z43" s="389"/>
      <c r="AA43" s="389"/>
      <c r="AB43" s="804"/>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8"/>
      <c r="Z57" s="389"/>
      <c r="AA57" s="389"/>
      <c r="AB57" s="804"/>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8"/>
      <c r="Z70" s="389"/>
      <c r="AA70" s="389"/>
      <c r="AB70" s="804"/>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8"/>
      <c r="Z83" s="389"/>
      <c r="AA83" s="389"/>
      <c r="AB83" s="804"/>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8"/>
      <c r="Z96" s="389"/>
      <c r="AA96" s="389"/>
      <c r="AB96" s="804"/>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4"/>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4"/>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4"/>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4"/>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4"/>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4"/>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4"/>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4"/>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4"/>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4"/>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4"/>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4"/>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2019-08-29T08:16:09Z</cp:lastPrinted>
  <dcterms:created xsi:type="dcterms:W3CDTF">2012-03-13T00:50:25Z</dcterms:created>
  <dcterms:modified xsi:type="dcterms:W3CDTF">2019-09-24T09:08:11Z</dcterms:modified>
</cp:coreProperties>
</file>