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<sst xmlns="http://schemas.openxmlformats.org/spreadsheetml/2006/main" count="2805" uniqueCount="633">
  <si>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</si>
  <si>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</si>
  <si>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</si>
  <si>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</si>
  <si>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</si>
  <si>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</si>
  <si>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</si>
  <si>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</si>
  <si>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</si>
  <si>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</si>
  <si>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</si>
  <si>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</si>
  <si>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</si>
  <si>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</si>
  <si>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</si>
  <si>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</si>
  <si>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</si>
  <si>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</si>
  <si>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</si>
  <si>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</si>
  <si>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</si>
  <si>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</si>
  <si>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</si>
  <si>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</si>
  <si>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</si>
  <si>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</si>
  <si>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</si>
  <si>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</si>
  <si>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</si>
  <si>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</si>
  <si>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</si>
  <si>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</si>
  <si>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</si>
  <si>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</si>
  <si>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</si>
  <si>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</si>
  <si>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</si>
  <si>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</si>
  <si>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</si>
  <si>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</si>
  <si>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</si>
  <si>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</si>
  <si>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</si>
  <si>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</si>
  <si>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</si>
  <si>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</si>
  <si>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</si>
  <si>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</si>
  <si>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</si>
  <si>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</si>
  <si>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</si>
  <si>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</si>
  <si>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</si>
  <si>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</si>
  <si>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</si>
  <si>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</si>
  <si>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</si>
  <si>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</si>
  <si>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</si>
  <si>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</si>
  <si>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</si>
  <si>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</si>
  <si>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</si>
  <si>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</si>
  <si>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</si>
  <si>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</si>
  <si>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</si>
  <si>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</si>
  <si>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</si>
  <si>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</si>
  <si>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</si>
  <si>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</si>
  <si>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</si>
  <si>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</si>
  <si>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</si>
  <si>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</si>
  <si>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</si>
  <si>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</si>
  <si>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</si>
  <si>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</si>
  <si>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</si>
  <si>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</si>
  <si>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</si>
  <si>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</si>
  <si>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</si>
  <si>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</si>
  <si>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</si>
  <si>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</si>
  <si>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</si>
  <si>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</si>
  <si>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</si>
  <si>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</si>
  <si>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</si>
  <si>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</si>
  <si>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</si>
  <si>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</si>
  <si>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</si>
  <si>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</si>
  <si>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</si>
  <si>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</si>
  <si>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</si>
  <si>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</si>
  <si>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</si>
  <si>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</si>
  <si>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</si>
  <si>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</si>
  <si>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</si>
  <si>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</si>
  <si>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</si>
  <si>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</si>
  <si>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</si>
  <si>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</si>
  <si>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</si>
  <si>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</si>
  <si>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</si>
  <si>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</si>
  <si>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</si>
  <si>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</si>
  <si>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</si>
  <si>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</si>
  <si>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</si>
  <si>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</si>
  <si>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</si>
  <si>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</si>
  <si>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</si>
  <si>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</si>
  <si>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</si>
  <si>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</si>
  <si>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</si>
  <si>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</si>
  <si>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</si>
  <si>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</si>
  <si>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</si>
  <si>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</si>
  <si>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</si>
  <si>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</si>
  <si>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</si>
  <si>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</si>
  <si>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</si>
  <si>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</si>
  <si>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</si>
  <si>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</si>
  <si>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</si>
  <si>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</si>
  <si>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</si>
  <si>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</si>
  <si>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</si>
  <si>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</si>
  <si>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</si>
  <si>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</si>
  <si>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</si>
  <si>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</si>
  <si>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</si>
  <si>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</si>
  <si>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</si>
  <si>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</si>
  <si>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</si>
  <si>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</si>
  <si>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</si>
  <si>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</si>
  <si>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</si>
  <si>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</si>
  <si>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</si>
  <si>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</si>
  <si>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</si>
  <si>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</si>
  <si>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</si>
  <si>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</si>
  <si>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</si>
  <si>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</si>
  <si>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</si>
  <si>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</si>
  <si>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</si>
  <si>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</si>
  <si>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</si>
  <si>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</si>
  <si>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</si>
  <si>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</si>
  <si>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</si>
  <si>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</si>
  <si>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</si>
  <si>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</si>
  <si>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</si>
  <si>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</si>
  <si>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</si>
  <si>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</si>
  <si>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</si>
  <si>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</si>
  <si>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</si>
  <si>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</si>
  <si>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</si>
  <si>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</si>
  <si>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</si>
  <si>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</si>
  <si>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</si>
  <si>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</si>
  <si>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</si>
  <si>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</si>
  <si>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</si>
  <si>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</si>
  <si>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</si>
  <si>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</si>
  <si>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</si>
  <si>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</si>
  <si>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</si>
  <si>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</si>
  <si>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</si>
  <si>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</si>
  <si>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</si>
  <si>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</si>
  <si>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</si>
  <si>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</si>
  <si>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</si>
  <si>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</si>
  <si>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</si>
  <si>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</si>
  <si>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</si>
  <si>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</si>
  <si>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</si>
  <si>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</si>
  <si>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</si>
  <si>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</si>
  <si>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</si>
  <si>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</si>
  <si>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</si>
  <si>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</si>
  <si>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</si>
  <si>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</si>
  <si>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</si>
  <si>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</si>
  <si>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</si>
  <si>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</si>
  <si>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</si>
  <si>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</si>
  <si>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</si>
  <si>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</si>
  <si>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</si>
  <si>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</si>
  <si>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</si>
  <si>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</si>
  <si>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</si>
  <si>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</si>
  <si>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</si>
  <si>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</si>
  <si>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</si>
  <si>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</si>
  <si>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</si>
  <si>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</si>
  <si>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</si>
  <si>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</si>
  <si>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</si>
  <si>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</si>
  <si>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</si>
  <si>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</si>
  <si>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</si>
  <si>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</si>
  <si>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</si>
  <si>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</si>
  <si>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</si>
  <si>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</si>
  <si>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</si>
  <si>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</si>
  <si>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</si>
  <si>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</si>
  <si>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</si>
  <si>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</si>
  <si>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</si>
  <si>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</si>
  <si>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</si>
  <si>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</si>
  <si>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</si>
  <si>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</si>
  <si>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</si>
  <si>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</si>
  <si>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</si>
  <si>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</si>
  <si>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</si>
  <si>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</si>
  <si>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</si>
  <si>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</si>
  <si>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</si>
  <si>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</si>
  <si>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</si>
  <si>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</si>
  <si>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</si>
  <si>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</si>
  <si>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</si>
  <si>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</si>
  <si>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</si>
  <si>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</si>
  <si>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</si>
  <si>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</si>
  <si>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</si>
  <si>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</si>
  <si>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</si>
  <si>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</si>
  <si>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</si>
  <si>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</si>
  <si>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</si>
  <si>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</si>
  <si>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</si>
  <si>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</si>
  <si>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</si>
  <si>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</si>
  <si>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</si>
  <si>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</si>
  <si>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</si>
  <si>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</si>
  <si>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</si>
  <si>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</si>
  <si>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</si>
  <si>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</si>
  <si>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</si>
  <si>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</si>
  <si>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</si>
  <si>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</si>
  <si>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</si>
  <si>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</si>
  <si>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</si>
  <si>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</si>
  <si>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</si>
  <si>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</si>
  <si>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</si>
  <si>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</si>
  <si>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</si>
  <si>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</si>
  <si>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</si>
  <si>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</si>
  <si>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</si>
  <si>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</si>
  <si>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</si>
  <si>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</si>
  <si>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</si>
  <si>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</si>
  <si>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</si>
  <si>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</si>
  <si>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</si>
  <si>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</si>
  <si>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</si>
  <si>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</si>
  <si>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</si>
  <si>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</si>
  <si>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</si>
  <si>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</si>
  <si>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</si>
  <si>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</si>
  <si>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</si>
  <si>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</si>
  <si>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</si>
  <si>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</si>
  <si>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</si>
  <si>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</si>
  <si>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</si>
  <si>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</si>
  <si>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</si>
  <si>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</si>
  <si>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</si>
  <si>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</si>
  <si>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</si>
  <si>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</si>
  <si>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</si>
  <si>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</si>
  <si>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</si>
  <si>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</si>
  <si>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</si>
  <si>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</si>
  <si>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</si>
  <si>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</si>
  <si>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</si>
  <si>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</si>
  <si>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</si>
  <si>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</si>
  <si>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</si>
  <si>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</si>
  <si>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</si>
  <si>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</si>
  <si>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</si>
  <si>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</si>
  <si>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</si>
  <si>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</si>
  <si>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</si>
  <si>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</si>
  <si>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</si>
  <si>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</si>
  <si>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</si>
  <si>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</si>
  <si>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</si>
  <si>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</si>
  <si>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</si>
  <si>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</si>
  <si>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</si>
  <si>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</si>
  <si>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</si>
  <si>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</si>
  <si>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</si>
  <si>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</si>
  <si>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</si>
  <si>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</si>
  <si>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</si>
  <si>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</si>
  <si>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</si>
  <si>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</si>
  <si>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</si>
  <si>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</si>
  <si>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</si>
  <si>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</si>
  <si>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</si>
  <si>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</si>
  <si>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</si>
  <si>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</si>
  <si>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</si>
  <si>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</si>
  <si>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</si>
  <si>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</si>
  <si>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</si>
  <si>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</si>
  <si>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</si>
  <si>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</si>
  <si>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</si>
  <si>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</si>
  <si>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</si>
  <si>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</si>
  <si>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</si>
  <si>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</si>
  <si>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</si>
  <si>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</si>
  <si>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</si>
  <si>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</si>
  <si>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</si>
  <si>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</si>
  <si>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</si>
  <si>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</si>
  <si>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</si>
  <si>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</si>
  <si>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</si>
  <si>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</si>
  <si>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</si>
  <si>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</si>
  <si>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</si>
  <si>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</si>
  <si>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</si>
  <si>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</si>
  <si>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</si>
  <si>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</si>
  <si>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</si>
  <si>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</si>
  <si>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</si>
  <si>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</si>
  <si>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</si>
  <si>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</si>
  <si>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</si>
  <si>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</si>
  <si>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</si>
  <si>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</si>
  <si>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</si>
  <si>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</si>
  <si>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</si>
  <si>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</si>
  <si>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</si>
  <si>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</si>
  <si>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</si>
  <si>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</si>
  <si>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</si>
  <si>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</si>
  <si>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</si>
  <si>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</si>
  <si>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</si>
  <si>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</si>
  <si>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</si>
  <si>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</si>
  <si>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</si>
  <si>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</si>
  <si>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</si>
  <si>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</si>
  <si>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</si>
  <si>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</si>
  <si>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</si>
  <si>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</si>
  <si>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</si>
  <si>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</si>
  <si>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</si>
  <si>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</si>
  <si>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</si>
  <si>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</si>
  <si>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</si>
  <si>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</si>
  <si>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</si>
  <si>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</si>
  <si>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</si>
  <si>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</si>
  <si>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</si>
  <si>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</si>
  <si>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</si>
  <si>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</si>
  <si>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</si>
  <si>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</si>
  <si>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</si>
  <si>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</si>
  <si>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</si>
  <si>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</si>
  <si>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</si>
  <si>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</si>
  <si>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</si>
  <si>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</si>
  <si>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</si>
  <si>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</si>
  <si>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</si>
  <si>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</si>
  <si>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</si>
  <si>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</si>
  <si>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</si>
  <si>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</si>
  <si>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</si>
  <si>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</si>
  <si>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</si>
  <si>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</si>
  <si>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</si>
  <si>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</si>
  <si>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</si>
  <si>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</si>
  <si>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</si>
  <si>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</si>
  <si>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</si>
  <si>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</si>
  <si>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</si>
  <si>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</si>
  <si>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</si>
  <si>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</si>
  <si>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</si>
  <si>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</si>
  <si>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</si>
  <si>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</si>
  <si>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</si>
  <si>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</si>
  <si>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</si>
  <si>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</si>
  <si>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</si>
  <si>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</si>
  <si>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</si>
  <si>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</si>
  <si>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</si>
  <si>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</si>
  <si>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</si>
  <si>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</si>
  <si>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</si>
  <si>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</si>
  <si>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</si>
  <si>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</si>
  <si>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</si>
  <si>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</si>
  <si>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</si>
  <si>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</si>
  <si>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</si>
  <si>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</si>
  <si>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</si>
  <si>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</si>
  <si>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</si>
  <si>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</si>
  <si>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</si>
  <si>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</si>
  <si>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</si>
  <si>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</si>
  <si>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</si>
  <si>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</si>
  <si>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</si>
  <si>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</si>
  <si>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</si>
  <si>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</si>
  <si>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</si>
  <si>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</si>
  <si>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</si>
  <si>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</si>
  <si>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</si>
  <si>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通常兵器室</t>
    <phoneticPr fontId="5"/>
  </si>
  <si>
    <t>外務省設置法第４条３項</t>
    <phoneticPr fontId="5"/>
  </si>
  <si>
    <t>クラスター弾に関する条約第１４条</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</si>
  <si>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phoneticPr fontId="5"/>
  </si>
  <si>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</si>
  <si>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分担金</t>
    <rPh sb="0" eb="3">
      <t>ブンタンキン</t>
    </rPh>
    <phoneticPr fontId="5"/>
  </si>
  <si>
    <t>人道上の問題があるとされる対人地雷の廃絶に向けた枠組みを拡大し，条約の実効性を確保するため，クラスター弾に関する禁止条約の普遍化を促進する。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</si>
  <si>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</si>
  <si>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</si>
  <si>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</si>
  <si>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</si>
  <si>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条約関連会議開催数</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</si>
  <si>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</si>
  <si>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</si>
  <si>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</si>
  <si>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通常兵器の軍備管理・軍縮及び軍事関連情報の透明性向上に関する取組を強化する。</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</si>
  <si>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３位のドナー国である我が国の国際協力について会議を通じて発信する。</t>
    <phoneticPr fontId="5"/>
  </si>
  <si>
    <t>-</t>
    <phoneticPr fontId="5"/>
  </si>
  <si>
    <t>クラスター弾に関する条約については，締約国会議への積極的に参加すると共に，各種の国際的枠組みで，能動的な役割を務める。</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</si>
  <si>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</si>
  <si>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t>
  </si>
  <si>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</si>
  <si>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</si>
  <si>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</si>
  <si>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無</t>
  </si>
  <si>
    <t>条約上の義務である分担金支払いに代替する手段はない。</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</si>
  <si>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</si>
  <si>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t>
  </si>
  <si>
    <t>△</t>
  </si>
  <si>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</si>
  <si>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該当なし。</t>
    <phoneticPr fontId="5"/>
  </si>
  <si>
    <t>事務局（履行支援ユニット）の人件費・活動経費は，締約国からの任意拠出金から支弁されており，本件会議費の使途は限定されている。</t>
    <phoneticPr fontId="5"/>
  </si>
  <si>
    <t>会議費は，会議開催前に事務機関側が見積った額から，調整された国連分担率に基づいて各国（参加見込みの国）の分担額が算出され，請求される。その後，会議開催後に実際に要した額から，改めて調整された国連分担率に基づいて各国（参加した国）の分担額が再計算され，翌年度の分担金請求時に相殺される仕組みとなっている。
平成２７年度は，第１回検討会議（５年に１度の大規模の会議）が開催されるため，会議費が高額に見積もられ請求されたが，実際の経費は例年の20％増程度であり，予算額の約35％が残額として残った（残額も調整された国連分担率に基づき各国の次年度以降の分担額に還元される）。翌平成２８年から，締約国会議の開催期間が縮小されたこともあり，そもそもの我が国の分担額も以前に比べて少額となっていたため，平成２８年度予算は別途要求していたが，平成２７年度の残額で全額充填可能であったため，平成２８年度予算が不用額として残った。
会議開催前の見積もりよりも実際の費用が低額に抑えられ，費用対効果が高かったといえるが，他方で，見積額はより現実に即したものとする事務機関側の更なる努力が求められる。</t>
    <phoneticPr fontId="5"/>
  </si>
  <si>
    <t>該当なし。</t>
    <rPh sb="0" eb="2">
      <t>ガイトウ</t>
    </rPh>
    <phoneticPr fontId="5"/>
  </si>
  <si>
    <t>使途は真に必要なもののみに限られている。</t>
    <phoneticPr fontId="5"/>
  </si>
  <si>
    <t>条約の枠組における活動実績としては，本条約の下，２８か国が合計で約１４０万個の貯蔵クラスター弾の廃棄を完了し，２０１７年には９３㎢の不発弾汚染地を開放した。</t>
    <rPh sb="59" eb="60">
      <t>ネン</t>
    </rPh>
    <rPh sb="66" eb="69">
      <t>フハツダン</t>
    </rPh>
    <rPh sb="69" eb="72">
      <t>オセンチ</t>
    </rPh>
    <rPh sb="73" eb="75">
      <t>カイホウ</t>
    </rPh>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</si>
  <si>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</si>
  <si>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</si>
  <si>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</si>
  <si>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</si>
  <si>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</si>
  <si>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54</t>
    <phoneticPr fontId="5"/>
  </si>
  <si>
    <t>52</t>
    <phoneticPr fontId="5"/>
  </si>
  <si>
    <t>72</t>
    <phoneticPr fontId="5"/>
  </si>
  <si>
    <t>144</t>
    <phoneticPr fontId="5"/>
  </si>
  <si>
    <t>136</t>
    <phoneticPr fontId="5"/>
  </si>
  <si>
    <t>143</t>
    <phoneticPr fontId="5"/>
  </si>
  <si>
    <t>172</t>
    <phoneticPr fontId="5"/>
  </si>
  <si>
    <t>173</t>
    <phoneticPr fontId="5"/>
  </si>
  <si>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</si>
  <si>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</si>
  <si>
    <t xml:space="preserve">９月にジュネーブにおいて第８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</si>
  <si>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クラスター弾に関する条約締約国会議等分担金</t>
    <phoneticPr fontId="5"/>
  </si>
  <si>
    <t>-</t>
    <phoneticPr fontId="5"/>
  </si>
  <si>
    <t>-</t>
    <phoneticPr fontId="5"/>
  </si>
  <si>
    <t xml:space="preserve">国際社会の軍縮の取り組みの一つとして分担金を拠出する意義は高い。
負担割合は国連分担率に準じており、特段指摘すべ事項はない。
</t>
    <phoneticPr fontId="5"/>
  </si>
  <si>
    <t>分担金が効果的に活用されるよう，引き続き適正な執行管理に努める。</t>
    <phoneticPr fontId="5"/>
  </si>
  <si>
    <t>拠出金が効果的に活用されるよう，引き続き適正な執行管理に努める。</t>
    <phoneticPr fontId="5"/>
  </si>
  <si>
    <t>室長　石川　誠己</t>
    <rPh sb="3" eb="5">
      <t>イシカワ</t>
    </rPh>
    <rPh sb="6" eb="8">
      <t>マサキ</t>
    </rPh>
    <phoneticPr fontId="5"/>
  </si>
  <si>
    <t>2020年は5年に一度の検討会議が行われ，準備会合等も行われるため。</t>
    <rPh sb="4" eb="5">
      <t>ネン</t>
    </rPh>
    <rPh sb="7" eb="8">
      <t>ネン</t>
    </rPh>
    <rPh sb="9" eb="11">
      <t>イチド</t>
    </rPh>
    <rPh sb="12" eb="14">
      <t>ケントウ</t>
    </rPh>
    <rPh sb="14" eb="16">
      <t>カイギ</t>
    </rPh>
    <rPh sb="17" eb="18">
      <t>オコナ</t>
    </rPh>
    <rPh sb="21" eb="23">
      <t>ジュンビ</t>
    </rPh>
    <rPh sb="23" eb="25">
      <t>カイゴウ</t>
    </rPh>
    <rPh sb="25" eb="26">
      <t>トウ</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</si>
</sst>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90703</xdr:colOff>
      <xdr:row>741</xdr:row>
      <xdr:rowOff>128717</xdr:rowOff>
    </xdr:from>
    <xdr:to>
      <xdr:col>17</xdr:col>
      <xdr:colOff>66983</xdr:colOff>
      <xdr:row>742</xdr:row>
      <xdr:rowOff>277455</xdr:rowOff>
    </xdr:to>
    <xdr:sp macro="" textlink="">
      <xdr:nvSpPr>
        <xdr:cNvPr id="3" name="テキスト ボックス 2"/>
        <xdr:cNvSpPr txBox="1"/>
      </xdr:nvSpPr>
      <xdr:spPr>
        <a:xfrm>
          <a:off x="2356108" y="240017129"/>
          <a:ext cx="1211956" cy="4962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14</xdr:col>
      <xdr:colOff>82465</xdr:colOff>
      <xdr:row>742</xdr:row>
      <xdr:rowOff>317758</xdr:rowOff>
    </xdr:from>
    <xdr:to>
      <xdr:col>14</xdr:col>
      <xdr:colOff>82465</xdr:colOff>
      <xdr:row>744</xdr:row>
      <xdr:rowOff>187734</xdr:rowOff>
    </xdr:to>
    <xdr:cxnSp macro="">
      <xdr:nvCxnSpPr>
        <xdr:cNvPr id="4" name="直線矢印コネクタ 3"/>
        <xdr:cNvCxnSpPr/>
      </xdr:nvCxnSpPr>
      <xdr:spPr>
        <a:xfrm>
          <a:off x="2965708" y="240553704"/>
          <a:ext cx="0" cy="565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109753</xdr:colOff>
      <xdr:row>744</xdr:row>
      <xdr:rowOff>219590</xdr:rowOff>
    </xdr:from>
    <xdr:to>
      <xdr:col>17</xdr:col>
      <xdr:colOff>77067</xdr:colOff>
      <xdr:row>745</xdr:row>
      <xdr:rowOff>113357</xdr:rowOff>
    </xdr:to>
    <xdr:sp macro="" textlink="">
      <xdr:nvSpPr>
        <xdr:cNvPr id="5" name="テキスト ボックス 4"/>
        <xdr:cNvSpPr txBox="1"/>
      </xdr:nvSpPr>
      <xdr:spPr>
        <a:xfrm>
          <a:off x="2375158" y="241150604"/>
          <a:ext cx="120299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10</xdr:col>
      <xdr:colOff>102974</xdr:colOff>
      <xdr:row>745</xdr:row>
      <xdr:rowOff>122882</xdr:rowOff>
    </xdr:from>
    <xdr:to>
      <xdr:col>18</xdr:col>
      <xdr:colOff>128470</xdr:colOff>
      <xdr:row>746</xdr:row>
      <xdr:rowOff>285669</xdr:rowOff>
    </xdr:to>
    <xdr:sp macro="" textlink="">
      <xdr:nvSpPr>
        <xdr:cNvPr id="6" name="テキスト ボックス 5"/>
        <xdr:cNvSpPr txBox="1"/>
      </xdr:nvSpPr>
      <xdr:spPr>
        <a:xfrm>
          <a:off x="2162433" y="241401429"/>
          <a:ext cx="1673064" cy="510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１百万円</a:t>
          </a:r>
          <a:endParaRPr kumimoji="1" lang="en-US" altLang="ja-JP" sz="1100"/>
        </a:p>
      </xdr:txBody>
    </xdr:sp>
    <xdr:clientData/>
  </xdr:twoCellAnchor>
  <xdr:twoCellAnchor>
    <xdr:from>
      <xdr:col>10</xdr:col>
      <xdr:colOff>131549</xdr:colOff>
      <xdr:row>747</xdr:row>
      <xdr:rowOff>2489</xdr:rowOff>
    </xdr:from>
    <xdr:to>
      <xdr:col>18</xdr:col>
      <xdr:colOff>73722</xdr:colOff>
      <xdr:row>747</xdr:row>
      <xdr:rowOff>315227</xdr:rowOff>
    </xdr:to>
    <xdr:sp macro="" textlink="">
      <xdr:nvSpPr>
        <xdr:cNvPr id="7" name="大かっこ 6"/>
        <xdr:cNvSpPr/>
      </xdr:nvSpPr>
      <xdr:spPr>
        <a:xfrm>
          <a:off x="2191008" y="241976104"/>
          <a:ext cx="1589741" cy="3127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51487</xdr:colOff>
      <xdr:row>746</xdr:row>
      <xdr:rowOff>321791</xdr:rowOff>
    </xdr:from>
    <xdr:to>
      <xdr:col>17</xdr:col>
      <xdr:colOff>118214</xdr:colOff>
      <xdr:row>747</xdr:row>
      <xdr:rowOff>345624</xdr:rowOff>
    </xdr:to>
    <xdr:sp macro="" textlink="">
      <xdr:nvSpPr>
        <xdr:cNvPr id="8" name="テキスト ボックス 7"/>
        <xdr:cNvSpPr txBox="1"/>
      </xdr:nvSpPr>
      <xdr:spPr>
        <a:xfrm>
          <a:off x="2316892" y="241947872"/>
          <a:ext cx="1302403" cy="371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185</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4.7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7</v>
      </c>
      <c r="X13" s="658"/>
      <c r="Y13" s="658"/>
      <c r="Z13" s="658"/>
      <c r="AA13" s="658"/>
      <c r="AB13" s="658"/>
      <c r="AC13" s="659"/>
      <c r="AD13" s="657">
        <v>3</v>
      </c>
      <c r="AE13" s="658"/>
      <c r="AF13" s="658"/>
      <c r="AG13" s="658"/>
      <c r="AH13" s="658"/>
      <c r="AI13" s="658"/>
      <c r="AJ13" s="659"/>
      <c r="AK13" s="657">
        <v>4</v>
      </c>
      <c r="AL13" s="658"/>
      <c r="AM13" s="658"/>
      <c r="AN13" s="658"/>
      <c r="AO13" s="658"/>
      <c r="AP13" s="658"/>
      <c r="AQ13" s="659"/>
      <c r="AR13" s="919">
        <v>15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v>
      </c>
      <c r="Q18" s="879"/>
      <c r="R18" s="879"/>
      <c r="S18" s="879"/>
      <c r="T18" s="879"/>
      <c r="U18" s="879"/>
      <c r="V18" s="880"/>
      <c r="W18" s="878">
        <f>SUM(W13:AC17)</f>
        <v>7</v>
      </c>
      <c r="X18" s="879"/>
      <c r="Y18" s="879"/>
      <c r="Z18" s="879"/>
      <c r="AA18" s="879"/>
      <c r="AB18" s="879"/>
      <c r="AC18" s="880"/>
      <c r="AD18" s="878">
        <f>SUM(AD13:AJ17)</f>
        <v>3</v>
      </c>
      <c r="AE18" s="879"/>
      <c r="AF18" s="879"/>
      <c r="AG18" s="879"/>
      <c r="AH18" s="879"/>
      <c r="AI18" s="879"/>
      <c r="AJ18" s="880"/>
      <c r="AK18" s="878">
        <f>SUM(AK13:AQ17)</f>
        <v>4</v>
      </c>
      <c r="AL18" s="879"/>
      <c r="AM18" s="879"/>
      <c r="AN18" s="879"/>
      <c r="AO18" s="879"/>
      <c r="AP18" s="879"/>
      <c r="AQ18" s="880"/>
      <c r="AR18" s="878">
        <f>SUM(AR13:AX17)</f>
        <v>15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v>
      </c>
      <c r="Q19" s="658"/>
      <c r="R19" s="658"/>
      <c r="S19" s="658"/>
      <c r="T19" s="658"/>
      <c r="U19" s="658"/>
      <c r="V19" s="659"/>
      <c r="W19" s="657">
        <v>4</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0.3</v>
      </c>
      <c r="Q20" s="318"/>
      <c r="R20" s="318"/>
      <c r="S20" s="318"/>
      <c r="T20" s="318"/>
      <c r="U20" s="318"/>
      <c r="V20" s="318"/>
      <c r="W20" s="318">
        <f t="shared" ref="W20" si="0">IF(W18=0, "-", SUM(W19)/W18)</f>
        <v>0.5714285714285714</v>
      </c>
      <c r="X20" s="318"/>
      <c r="Y20" s="318"/>
      <c r="Z20" s="318"/>
      <c r="AA20" s="318"/>
      <c r="AB20" s="318"/>
      <c r="AC20" s="318"/>
      <c r="AD20" s="318">
        <f t="shared" ref="AD20" si="1">IF(AD18=0, "-", SUM(AD19)/AD18)</f>
        <v>0.33333333333333331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0.3</v>
      </c>
      <c r="Q21" s="318"/>
      <c r="R21" s="318"/>
      <c r="S21" s="318"/>
      <c r="T21" s="318"/>
      <c r="U21" s="318"/>
      <c r="V21" s="318"/>
      <c r="W21" s="318">
        <f t="shared" ref="W21" si="2">IF(W19=0, "-", SUM(W19)/SUM(W13,W14))</f>
        <v>0.5714285714285714</v>
      </c>
      <c r="X21" s="318"/>
      <c r="Y21" s="318"/>
      <c r="Z21" s="318"/>
      <c r="AA21" s="318"/>
      <c r="AB21" s="318"/>
      <c r="AC21" s="318"/>
      <c r="AD21" s="318">
        <f t="shared" ref="AD21" si="3">IF(AD19=0, "-", SUM(AD19)/SUM(AD13,AD14))</f>
        <v>0.33333333333333331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4</v>
      </c>
      <c r="Q23" s="920"/>
      <c r="R23" s="920"/>
      <c r="S23" s="920"/>
      <c r="T23" s="920"/>
      <c r="U23" s="920"/>
      <c r="V23" s="937"/>
      <c r="W23" s="919">
        <v>15</v>
      </c>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626</v>
      </c>
      <c r="H24" s="956"/>
      <c r="I24" s="956"/>
      <c r="J24" s="956"/>
      <c r="K24" s="956"/>
      <c r="L24" s="956"/>
      <c r="M24" s="956"/>
      <c r="N24" s="956"/>
      <c r="O24" s="957"/>
      <c r="P24" s="657" t="s">
        <v>627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626</v>
      </c>
      <c r="H25" s="956"/>
      <c r="I25" s="956"/>
      <c r="J25" s="956"/>
      <c r="K25" s="956"/>
      <c r="L25" s="956"/>
      <c r="M25" s="956"/>
      <c r="N25" s="956"/>
      <c r="O25" s="957"/>
      <c r="P25" s="657" t="s">
        <v>626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626</v>
      </c>
      <c r="H26" s="956"/>
      <c r="I26" s="956"/>
      <c r="J26" s="956"/>
      <c r="K26" s="956"/>
      <c r="L26" s="956"/>
      <c r="M26" s="956"/>
      <c r="N26" s="956"/>
      <c r="O26" s="957"/>
      <c r="P26" s="657" t="s">
        <v>626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626</v>
      </c>
      <c r="H27" s="956"/>
      <c r="I27" s="956"/>
      <c r="J27" s="956"/>
      <c r="K27" s="956"/>
      <c r="L27" s="956"/>
      <c r="M27" s="956"/>
      <c r="N27" s="956"/>
      <c r="O27" s="957"/>
      <c r="P27" s="657" t="s">
        <v>626</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v>
      </c>
      <c r="Q29" s="658"/>
      <c r="R29" s="658"/>
      <c r="S29" s="658"/>
      <c r="T29" s="658"/>
      <c r="U29" s="658"/>
      <c r="V29" s="659"/>
      <c r="W29" s="933">
        <f>AR13</f>
        <v>15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582</v>
      </c>
      <c r="AC32" s="461"/>
      <c r="AD32" s="461"/>
      <c r="AE32" s="218">
        <v>100</v>
      </c>
      <c r="AF32" s="219"/>
      <c r="AG32" s="219"/>
      <c r="AH32" s="219"/>
      <c r="AI32" s="218">
        <v>102</v>
      </c>
      <c r="AJ32" s="219"/>
      <c r="AK32" s="219"/>
      <c r="AL32" s="219"/>
      <c r="AM32" s="218">
        <v>106</v>
      </c>
      <c r="AN32" s="219"/>
      <c r="AO32" s="219"/>
      <c r="AP32" s="219"/>
      <c r="AQ32" s="340" t="s">
        <v>583</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98</v>
      </c>
      <c r="AF33" s="219"/>
      <c r="AG33" s="219"/>
      <c r="AH33" s="219"/>
      <c r="AI33" s="218">
        <v>100</v>
      </c>
      <c r="AJ33" s="219"/>
      <c r="AK33" s="219"/>
      <c r="AL33" s="219"/>
      <c r="AM33" s="218">
        <v>102</v>
      </c>
      <c r="AN33" s="219"/>
      <c r="AO33" s="219"/>
      <c r="AP33" s="219"/>
      <c r="AQ33" s="340">
        <v>109</v>
      </c>
      <c r="AR33" s="207"/>
      <c r="AS33" s="207"/>
      <c r="AT33" s="341"/>
      <c r="AU33" s="219"/>
      <c r="AV33" s="219"/>
      <c r="AW33" s="219"/>
      <c r="AX33" s="221"/>
    </row>
    <row r="34" spans="1:50" ht="45.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v>
      </c>
      <c r="AF34" s="219"/>
      <c r="AG34" s="219"/>
      <c r="AH34" s="219"/>
      <c r="AI34" s="218">
        <v>102</v>
      </c>
      <c r="AJ34" s="219"/>
      <c r="AK34" s="219"/>
      <c r="AL34" s="219"/>
      <c r="AM34" s="218">
        <v>104</v>
      </c>
      <c r="AN34" s="219"/>
      <c r="AO34" s="219"/>
      <c r="AP34" s="219"/>
      <c r="AQ34" s="340" t="s">
        <v>583</v>
      </c>
      <c r="AR34" s="207"/>
      <c r="AS34" s="207"/>
      <c r="AT34" s="341"/>
      <c r="AU34" s="219"/>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hidden="1"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v>
      </c>
      <c r="AF101" s="219"/>
      <c r="AG101" s="219"/>
      <c r="AH101" s="220"/>
      <c r="AI101" s="218">
        <v>1</v>
      </c>
      <c r="AJ101" s="219"/>
      <c r="AK101" s="219"/>
      <c r="AL101" s="220"/>
      <c r="AM101" s="218">
        <v>1</v>
      </c>
      <c r="AN101" s="219"/>
      <c r="AO101" s="219"/>
      <c r="AP101" s="220"/>
      <c r="AQ101" s="218">
        <v>1</v>
      </c>
      <c r="AR101" s="219"/>
      <c r="AS101" s="219"/>
      <c r="AT101" s="220"/>
      <c r="AU101" s="218">
        <v>3</v>
      </c>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588</v>
      </c>
      <c r="H154" s="105"/>
      <c r="I154" s="105"/>
      <c r="J154" s="105"/>
      <c r="K154" s="105"/>
      <c r="L154" s="105"/>
      <c r="M154" s="105"/>
      <c r="N154" s="105"/>
      <c r="O154" s="105"/>
      <c r="P154" s="106"/>
      <c r="Q154" s="125" t="s">
        <v>589</v>
      </c>
      <c r="R154" s="105"/>
      <c r="S154" s="105"/>
      <c r="T154" s="105"/>
      <c r="U154" s="105"/>
      <c r="V154" s="105"/>
      <c r="W154" s="105"/>
      <c r="X154" s="105"/>
      <c r="Y154" s="105"/>
      <c r="Z154" s="105"/>
      <c r="AA154" s="293"/>
      <c r="AB154" s="141" t="s">
        <v>590</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1.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7.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8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593</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50.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593</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8.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593</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7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593</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53.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593</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614</v>
      </c>
      <c r="F737" s="990"/>
      <c r="G737" s="990"/>
      <c r="H737" s="990"/>
      <c r="I737" s="990"/>
      <c r="J737" s="990"/>
      <c r="K737" s="990"/>
      <c r="L737" s="990"/>
      <c r="M737" s="990"/>
      <c r="N737" s="365" t="s">
        <v>544</v>
      </c>
      <c r="O737" s="365"/>
      <c r="P737" s="365"/>
      <c r="Q737" s="365"/>
      <c r="R737" s="990" t="s">
        <v>615</v>
      </c>
      <c r="S737" s="990"/>
      <c r="T737" s="990"/>
      <c r="U737" s="990"/>
      <c r="V737" s="990"/>
      <c r="W737" s="990"/>
      <c r="X737" s="990"/>
      <c r="Y737" s="990"/>
      <c r="Z737" s="990"/>
      <c r="AA737" s="365" t="s">
        <v>543</v>
      </c>
      <c r="AB737" s="365"/>
      <c r="AC737" s="365"/>
      <c r="AD737" s="365"/>
      <c r="AE737" s="990" t="s">
        <v>616</v>
      </c>
      <c r="AF737" s="990"/>
      <c r="AG737" s="990"/>
      <c r="AH737" s="990"/>
      <c r="AI737" s="990"/>
      <c r="AJ737" s="990"/>
      <c r="AK737" s="990"/>
      <c r="AL737" s="990"/>
      <c r="AM737" s="990"/>
      <c r="AN737" s="365" t="s">
        <v>542</v>
      </c>
      <c r="AO737" s="365"/>
      <c r="AP737" s="365"/>
      <c r="AQ737" s="365"/>
      <c r="AR737" s="982" t="s">
        <v>617</v>
      </c>
      <c r="AS737" s="983"/>
      <c r="AT737" s="983"/>
      <c r="AU737" s="983"/>
      <c r="AV737" s="983"/>
      <c r="AW737" s="983"/>
      <c r="AX737" s="984"/>
      <c r="AY737" s="89"/>
      <c r="AZ737" s="89"/>
    </row>
    <row r="738" spans="1:52" ht="24.75" customHeight="1" x14ac:dyDescent="0.15">
      <c r="A738" s="991" t="s">
        <v>541</v>
      </c>
      <c r="B738" s="210"/>
      <c r="C738" s="210"/>
      <c r="D738" s="211"/>
      <c r="E738" s="990" t="s">
        <v>618</v>
      </c>
      <c r="F738" s="990"/>
      <c r="G738" s="990"/>
      <c r="H738" s="990"/>
      <c r="I738" s="990"/>
      <c r="J738" s="990"/>
      <c r="K738" s="990"/>
      <c r="L738" s="990"/>
      <c r="M738" s="990"/>
      <c r="N738" s="365" t="s">
        <v>540</v>
      </c>
      <c r="O738" s="365"/>
      <c r="P738" s="365"/>
      <c r="Q738" s="365"/>
      <c r="R738" s="990" t="s">
        <v>619</v>
      </c>
      <c r="S738" s="990"/>
      <c r="T738" s="990"/>
      <c r="U738" s="990"/>
      <c r="V738" s="990"/>
      <c r="W738" s="990"/>
      <c r="X738" s="990"/>
      <c r="Y738" s="990"/>
      <c r="Z738" s="990"/>
      <c r="AA738" s="365" t="s">
        <v>539</v>
      </c>
      <c r="AB738" s="365"/>
      <c r="AC738" s="365"/>
      <c r="AD738" s="365"/>
      <c r="AE738" s="990" t="s">
        <v>620</v>
      </c>
      <c r="AF738" s="990"/>
      <c r="AG738" s="990"/>
      <c r="AH738" s="990"/>
      <c r="AI738" s="990"/>
      <c r="AJ738" s="990"/>
      <c r="AK738" s="990"/>
      <c r="AL738" s="990"/>
      <c r="AM738" s="990"/>
      <c r="AN738" s="365" t="s">
        <v>535</v>
      </c>
      <c r="AO738" s="365"/>
      <c r="AP738" s="365"/>
      <c r="AQ738" s="365"/>
      <c r="AR738" s="982" t="s">
        <v>621</v>
      </c>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c r="J739" s="985"/>
      <c r="K739" s="93" t="str">
        <f>IF(OR(I739="　", I739=""), "", "-")</f>
        <v/>
      </c>
      <c r="L739" s="986">
        <v>173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578</v>
      </c>
      <c r="H781" s="671"/>
      <c r="I781" s="671"/>
      <c r="J781" s="671"/>
      <c r="K781" s="672"/>
      <c r="L781" s="664" t="s">
        <v>622</v>
      </c>
      <c r="M781" s="665"/>
      <c r="N781" s="665"/>
      <c r="O781" s="665"/>
      <c r="P781" s="665"/>
      <c r="Q781" s="665"/>
      <c r="R781" s="665"/>
      <c r="S781" s="665"/>
      <c r="T781" s="665"/>
      <c r="U781" s="665"/>
      <c r="V781" s="665"/>
      <c r="W781" s="665"/>
      <c r="X781" s="666"/>
      <c r="Y781" s="388">
        <v>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t="s">
        <v>583</v>
      </c>
      <c r="K837" s="349"/>
      <c r="L837" s="349"/>
      <c r="M837" s="349"/>
      <c r="N837" s="349"/>
      <c r="O837" s="349"/>
      <c r="P837" s="362" t="s">
        <v>622</v>
      </c>
      <c r="Q837" s="350"/>
      <c r="R837" s="350"/>
      <c r="S837" s="350"/>
      <c r="T837" s="350"/>
      <c r="U837" s="350"/>
      <c r="V837" s="350"/>
      <c r="W837" s="350"/>
      <c r="X837" s="350"/>
      <c r="Y837" s="351">
        <v>1</v>
      </c>
      <c r="Z837" s="352"/>
      <c r="AA837" s="352"/>
      <c r="AB837" s="353"/>
      <c r="AC837" s="363"/>
      <c r="AD837" s="371"/>
      <c r="AE837" s="371"/>
      <c r="AF837" s="371"/>
      <c r="AG837" s="371"/>
      <c r="AH837" s="372" t="s">
        <v>583</v>
      </c>
      <c r="AI837" s="373"/>
      <c r="AJ837" s="373"/>
      <c r="AK837" s="373"/>
      <c r="AL837" s="357" t="s">
        <v>583</v>
      </c>
      <c r="AM837" s="358"/>
      <c r="AN837" s="358"/>
      <c r="AO837" s="359"/>
      <c r="AP837" s="360" t="s">
        <v>583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5" max="49" man="1"/>
    <brk id="774"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593</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2019-09-02T06:19:10Z</cp:lastPrinted>
  <dcterms:created xsi:type="dcterms:W3CDTF">2012-03-13T00:50:25Z</dcterms:created>
  <dcterms:modified xsi:type="dcterms:W3CDTF">2019-09-24T06:05:03Z</dcterms:modified>
</cp:coreProperties>
</file>