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<sst xmlns="http://schemas.openxmlformats.org/spreadsheetml/2006/main" count="2795" uniqueCount="633">
  <si>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</si>
  <si>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</si>
  <si>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</si>
  <si>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</si>
  <si>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</si>
  <si>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</si>
  <si>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</si>
  <si>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</si>
  <si>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</si>
  <si>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</si>
  <si>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</si>
  <si>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</si>
  <si>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</si>
  <si>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</si>
  <si>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</si>
  <si>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</si>
  <si>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</si>
  <si>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</si>
  <si>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</si>
  <si>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</si>
  <si>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</si>
  <si>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</si>
  <si>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</si>
  <si>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</si>
  <si>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</si>
  <si>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</si>
  <si>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</si>
  <si>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</si>
  <si>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</si>
  <si>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</si>
  <si>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</si>
  <si>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</si>
  <si>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</si>
  <si>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</si>
  <si>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</si>
  <si>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</si>
  <si>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</si>
  <si>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</si>
  <si>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</si>
  <si>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</si>
  <si>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</si>
  <si>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</si>
  <si>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</si>
  <si>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</si>
  <si>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</si>
  <si>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</si>
  <si>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</si>
  <si>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</si>
  <si>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</si>
  <si>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</si>
  <si>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</si>
  <si>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</si>
  <si>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</si>
  <si>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</si>
  <si>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</si>
  <si>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</si>
  <si>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</si>
  <si>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</si>
  <si>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</si>
  <si>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</si>
  <si>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</si>
  <si>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</si>
  <si>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</si>
  <si>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</si>
  <si>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</si>
  <si>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</si>
  <si>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</si>
  <si>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</si>
  <si>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</si>
  <si>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</si>
  <si>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</si>
  <si>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</si>
  <si>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</si>
  <si>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</si>
  <si>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</si>
  <si>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</si>
  <si>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</si>
  <si>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</si>
  <si>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</si>
  <si>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</si>
  <si>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</si>
  <si>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</si>
  <si>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</si>
  <si>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</si>
  <si>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</si>
  <si>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</si>
  <si>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</si>
  <si>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</si>
  <si>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</si>
  <si>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</si>
  <si>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</si>
  <si>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</si>
  <si>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</si>
  <si>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</si>
  <si>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</si>
  <si>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</si>
  <si>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</si>
  <si>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</si>
  <si>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</si>
  <si>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</si>
  <si>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</si>
  <si>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</si>
  <si>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</si>
  <si>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</si>
  <si>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</si>
  <si>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</si>
  <si>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</si>
  <si>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</si>
  <si>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</si>
  <si>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</si>
  <si>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</si>
  <si>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</si>
  <si>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</si>
  <si>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</si>
  <si>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</si>
  <si>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</si>
  <si>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</si>
  <si>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</si>
  <si>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</si>
  <si>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</si>
  <si>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</si>
  <si>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</si>
  <si>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</si>
  <si>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</si>
  <si>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</si>
  <si>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</si>
  <si>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</si>
  <si>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</si>
  <si>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</si>
  <si>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</si>
  <si>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</si>
  <si>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</si>
  <si>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</si>
  <si>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</si>
  <si>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</si>
  <si>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</si>
  <si>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</si>
  <si>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</si>
  <si>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</si>
  <si>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</si>
  <si>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</si>
  <si>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</si>
  <si>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</si>
  <si>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</si>
  <si>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</si>
  <si>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</si>
  <si>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</si>
  <si>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</si>
  <si>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</si>
  <si>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</si>
  <si>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</si>
  <si>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</si>
  <si>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</si>
  <si>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</si>
  <si>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</si>
  <si>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</si>
  <si>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</si>
  <si>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</si>
  <si>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</si>
  <si>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</si>
  <si>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</si>
  <si>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</si>
  <si>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</si>
  <si>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</si>
  <si>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</si>
  <si>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</si>
  <si>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</si>
  <si>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</si>
  <si>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</si>
  <si>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</si>
  <si>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</si>
  <si>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</si>
  <si>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</si>
  <si>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</si>
  <si>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</si>
  <si>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</si>
  <si>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</si>
  <si>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</si>
  <si>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</si>
  <si>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</si>
  <si>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</si>
  <si>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</si>
  <si>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</si>
  <si>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</si>
  <si>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</si>
  <si>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</si>
  <si>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</si>
  <si>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</si>
  <si>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</si>
  <si>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</si>
  <si>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</si>
  <si>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</si>
  <si>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</si>
  <si>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</si>
  <si>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</si>
  <si>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</si>
  <si>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</si>
  <si>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</si>
  <si>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</si>
  <si>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</si>
  <si>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</si>
  <si>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</si>
  <si>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</si>
  <si>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</si>
  <si>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</si>
  <si>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</si>
  <si>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</si>
  <si>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</si>
  <si>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</si>
  <si>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</si>
  <si>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</si>
  <si>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</si>
  <si>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</si>
  <si>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</si>
  <si>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</si>
  <si>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</si>
  <si>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</si>
  <si>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</si>
  <si>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</si>
  <si>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</si>
  <si>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</si>
  <si>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</si>
  <si>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</si>
  <si>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</si>
  <si>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</si>
  <si>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</si>
  <si>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</si>
  <si>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</si>
  <si>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</si>
  <si>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</si>
  <si>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</si>
  <si>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</si>
  <si>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</si>
  <si>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</si>
  <si>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</si>
  <si>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</si>
  <si>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</si>
  <si>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</si>
  <si>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</si>
  <si>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</si>
  <si>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</si>
  <si>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</si>
  <si>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</si>
  <si>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</si>
  <si>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</si>
  <si>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</si>
  <si>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</si>
  <si>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</si>
  <si>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</si>
  <si>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</si>
  <si>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</si>
  <si>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</si>
  <si>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</si>
  <si>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</si>
  <si>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</si>
  <si>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</si>
  <si>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</si>
  <si>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</si>
  <si>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</si>
  <si>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</si>
  <si>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</si>
  <si>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</si>
  <si>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</si>
  <si>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</si>
  <si>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</si>
  <si>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</si>
  <si>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</si>
  <si>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</si>
  <si>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</si>
  <si>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</si>
  <si>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</si>
  <si>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</si>
  <si>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</si>
  <si>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</si>
  <si>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</si>
  <si>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</si>
  <si>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</si>
  <si>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</si>
  <si>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</si>
  <si>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</si>
  <si>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</si>
  <si>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</si>
  <si>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</si>
  <si>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</si>
  <si>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</si>
  <si>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</si>
  <si>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</si>
  <si>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</si>
  <si>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</si>
  <si>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</si>
  <si>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</si>
  <si>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</si>
  <si>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</si>
  <si>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</si>
  <si>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</si>
  <si>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</si>
  <si>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</si>
  <si>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</si>
  <si>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</si>
  <si>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</si>
  <si>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</si>
  <si>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</si>
  <si>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</si>
  <si>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</si>
  <si>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</si>
  <si>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</si>
  <si>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</si>
  <si>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</si>
  <si>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</si>
  <si>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</si>
  <si>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</si>
  <si>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</si>
  <si>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</si>
  <si>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</si>
  <si>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</si>
  <si>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</si>
  <si>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</si>
  <si>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</si>
  <si>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</si>
  <si>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</si>
  <si>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</si>
  <si>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</si>
  <si>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</si>
  <si>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</si>
  <si>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</si>
  <si>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</si>
  <si>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</si>
  <si>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</si>
  <si>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</si>
  <si>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</si>
  <si>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</si>
  <si>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</si>
  <si>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</si>
  <si>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</si>
  <si>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</si>
  <si>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</si>
  <si>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</si>
  <si>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</si>
  <si>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</si>
  <si>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</si>
  <si>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</si>
  <si>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</si>
  <si>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</si>
  <si>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</si>
  <si>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</si>
  <si>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</si>
  <si>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</si>
  <si>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</si>
  <si>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</si>
  <si>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</si>
  <si>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</si>
  <si>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</si>
  <si>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</si>
  <si>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</si>
  <si>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</si>
  <si>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</si>
  <si>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</si>
  <si>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</si>
  <si>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</si>
  <si>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</si>
  <si>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</si>
  <si>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</si>
  <si>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</si>
  <si>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</si>
  <si>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</si>
  <si>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</si>
  <si>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</si>
  <si>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</si>
  <si>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</si>
  <si>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</si>
  <si>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</si>
  <si>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</si>
  <si>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</si>
  <si>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</si>
  <si>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</si>
  <si>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</si>
  <si>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</si>
  <si>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</si>
  <si>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</si>
  <si>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</si>
  <si>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</si>
  <si>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</si>
  <si>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</si>
  <si>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</si>
  <si>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</si>
  <si>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</si>
  <si>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</si>
  <si>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</si>
  <si>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</si>
  <si>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</si>
  <si>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</si>
  <si>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</si>
  <si>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</si>
  <si>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</si>
  <si>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</si>
  <si>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</si>
  <si>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</si>
  <si>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</si>
  <si>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</si>
  <si>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</si>
  <si>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</si>
  <si>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</si>
  <si>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</si>
  <si>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</si>
  <si>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</si>
  <si>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</si>
  <si>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</si>
  <si>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</si>
  <si>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</si>
  <si>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</si>
  <si>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</si>
  <si>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</si>
  <si>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</si>
  <si>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</si>
  <si>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</si>
  <si>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</si>
  <si>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</si>
  <si>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</si>
  <si>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</si>
  <si>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</si>
  <si>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</si>
  <si>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</si>
  <si>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</si>
  <si>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</si>
  <si>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</si>
  <si>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</si>
  <si>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</si>
  <si>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</si>
  <si>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</si>
  <si>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</si>
  <si>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</si>
  <si>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</si>
  <si>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</si>
  <si>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</si>
  <si>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</si>
  <si>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</si>
  <si>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</si>
  <si>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</si>
  <si>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</si>
  <si>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</si>
  <si>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</si>
  <si>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</si>
  <si>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</si>
  <si>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</si>
  <si>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</si>
  <si>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</si>
  <si>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</si>
  <si>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</si>
  <si>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</si>
  <si>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</si>
  <si>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</si>
  <si>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</si>
  <si>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</si>
  <si>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</si>
  <si>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</si>
  <si>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</si>
  <si>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</si>
  <si>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</si>
  <si>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</si>
  <si>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</si>
  <si>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</si>
  <si>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</si>
  <si>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</si>
  <si>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</si>
  <si>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</si>
  <si>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</si>
  <si>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</si>
  <si>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</si>
  <si>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</si>
  <si>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</si>
  <si>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</si>
  <si>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</si>
  <si>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</si>
  <si>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</si>
  <si>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</si>
  <si>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</si>
  <si>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</si>
  <si>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</si>
  <si>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</si>
  <si>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</si>
  <si>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</si>
  <si>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</si>
  <si>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</si>
  <si>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</si>
  <si>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</si>
  <si>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</si>
  <si>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</si>
  <si>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</si>
  <si>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</si>
  <si>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</si>
  <si>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</si>
  <si>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</si>
  <si>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</si>
  <si>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</si>
  <si>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</si>
  <si>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</si>
  <si>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</si>
  <si>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</si>
  <si>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</si>
  <si>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</si>
  <si>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</si>
  <si>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</si>
  <si>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</si>
  <si>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</si>
  <si>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</si>
  <si>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</si>
  <si>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</si>
  <si>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</si>
  <si>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</si>
  <si>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</si>
  <si>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</si>
  <si>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</si>
  <si>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</si>
  <si>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</si>
  <si>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</si>
  <si>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</si>
  <si>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</si>
  <si>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</si>
  <si>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</si>
  <si>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</si>
  <si>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</si>
  <si>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</si>
  <si>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</si>
  <si>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</si>
  <si>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</si>
  <si>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</si>
  <si>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</si>
  <si>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</si>
  <si>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</si>
  <si>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</si>
  <si>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</si>
  <si>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</si>
  <si>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</si>
  <si>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</si>
  <si>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</si>
  <si>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</si>
  <si>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</si>
  <si>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</si>
  <si>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</si>
  <si>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</si>
  <si>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</si>
  <si>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</si>
  <si>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</si>
  <si>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</si>
  <si>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</si>
  <si>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</si>
  <si>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</si>
  <si>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</si>
  <si>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</si>
  <si>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</si>
  <si>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</si>
  <si>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</si>
  <si>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</si>
  <si>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</si>
  <si>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</si>
  <si>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</si>
  <si>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</si>
  <si>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</si>
  <si>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</si>
  <si>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</si>
  <si>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</si>
  <si>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</si>
  <si>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</si>
  <si>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</si>
  <si>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</si>
  <si>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</si>
  <si>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</si>
  <si>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</si>
  <si>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</si>
  <si>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</si>
  <si>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生物兵器禁止条約（BWC）</t>
    <phoneticPr fontId="5"/>
  </si>
  <si>
    <t>軍縮・不拡散科学部</t>
    <phoneticPr fontId="5"/>
  </si>
  <si>
    <t>生物・化学兵器禁止条約室</t>
    <phoneticPr fontId="5"/>
  </si>
  <si>
    <t>外務省設置法第4条3号</t>
    <phoneticPr fontId="5"/>
  </si>
  <si>
    <t>BWC運用検討会議最終文書</t>
    <phoneticPr fontId="5"/>
  </si>
  <si>
    <t>分担金</t>
    <rPh sb="0" eb="3">
      <t>ブンタンキン</t>
    </rPh>
    <phoneticPr fontId="5"/>
  </si>
  <si>
    <t xml:space="preserve">締約国・地域数 </t>
    <phoneticPr fontId="5"/>
  </si>
  <si>
    <t>大量破壊兵器の一つである生物兵器の不拡散やバイオ脅威を提言するために，生物兵器禁止条約（ＢＷＣ）の普遍化をする。</t>
    <phoneticPr fontId="5"/>
  </si>
  <si>
    <t>ヵ国・地域</t>
    <rPh sb="1" eb="2">
      <t>コク</t>
    </rPh>
    <rPh sb="3" eb="5">
      <t>チイキ</t>
    </rPh>
    <phoneticPr fontId="5"/>
  </si>
  <si>
    <t>国際連合欧州本部</t>
    <phoneticPr fontId="5"/>
  </si>
  <si>
    <t>2017年締約国会合の決定に基づき，2018年～2020年の会期間活動では，年に一度ずつ専門家会合と締約国会合を開催し，科学技術の進展，国際協力，防護支援等の情報交換を行う。</t>
    <phoneticPr fontId="5"/>
  </si>
  <si>
    <t>回</t>
    <rPh sb="0" eb="1">
      <t>カイ</t>
    </rPh>
    <phoneticPr fontId="5"/>
  </si>
  <si>
    <t>諸経費／会合数　　　　　　　　　　　　　　</t>
    <rPh sb="0" eb="3">
      <t>ショケイヒ</t>
    </rPh>
    <rPh sb="4" eb="6">
      <t>カイゴウ</t>
    </rPh>
    <rPh sb="6" eb="7">
      <t>スウ</t>
    </rPh>
    <phoneticPr fontId="5"/>
  </si>
  <si>
    <t>千ドル</t>
    <rPh sb="0" eb="1">
      <t>セン</t>
    </rPh>
    <phoneticPr fontId="5"/>
  </si>
  <si>
    <t>千ドル/回</t>
    <rPh sb="0" eb="1">
      <t>セン</t>
    </rPh>
    <rPh sb="4" eb="5">
      <t>カイ</t>
    </rPh>
    <phoneticPr fontId="5"/>
  </si>
  <si>
    <t>1385/3</t>
    <phoneticPr fontId="5"/>
  </si>
  <si>
    <t>1520/2</t>
    <phoneticPr fontId="5"/>
  </si>
  <si>
    <t>基本目標VII　分担金・拠出金</t>
    <phoneticPr fontId="5"/>
  </si>
  <si>
    <t>施策VII－1　国際機関を通じた政務及び安全保障分野に係る国際貢献</t>
    <phoneticPr fontId="5"/>
  </si>
  <si>
    <t>H30</t>
    <phoneticPr fontId="5"/>
  </si>
  <si>
    <t>生物兵器禁止条約(BWC)の強化に向けて取り組む。</t>
    <rPh sb="17" eb="18">
      <t>ム</t>
    </rPh>
    <phoneticPr fontId="5"/>
  </si>
  <si>
    <t>生物兵器禁止条約(BWC)の締約国数の増加を目指す。</t>
    <rPh sb="14" eb="17">
      <t>テイヤクコク</t>
    </rPh>
    <rPh sb="17" eb="18">
      <t>スウ</t>
    </rPh>
    <rPh sb="19" eb="21">
      <t>ゾウカ</t>
    </rPh>
    <rPh sb="22" eb="24">
      <t>メザ</t>
    </rPh>
    <phoneticPr fontId="5"/>
  </si>
  <si>
    <t>我が国が議論に貢献し締約国間で合意を得た事項は，生物兵器を禁止するBWC体制の強化につながるもの。</t>
    <rPh sb="0" eb="1">
      <t>ワ</t>
    </rPh>
    <rPh sb="2" eb="3">
      <t>コク</t>
    </rPh>
    <rPh sb="4" eb="6">
      <t>ギロン</t>
    </rPh>
    <rPh sb="7" eb="9">
      <t>コウケン</t>
    </rPh>
    <rPh sb="10" eb="13">
      <t>テイヤクコク</t>
    </rPh>
    <rPh sb="13" eb="14">
      <t>アイダ</t>
    </rPh>
    <rPh sb="15" eb="17">
      <t>ゴウイ</t>
    </rPh>
    <rPh sb="18" eb="19">
      <t>エ</t>
    </rPh>
    <rPh sb="20" eb="22">
      <t>ジコウ</t>
    </rPh>
    <rPh sb="24" eb="26">
      <t>セイブツ</t>
    </rPh>
    <rPh sb="26" eb="28">
      <t>ヘイキ</t>
    </rPh>
    <rPh sb="29" eb="31">
      <t>キンシ</t>
    </rPh>
    <rPh sb="36" eb="38">
      <t>タイセイ</t>
    </rPh>
    <rPh sb="39" eb="41">
      <t>キョウカ</t>
    </rPh>
    <phoneticPr fontId="5"/>
  </si>
  <si>
    <t>○</t>
  </si>
  <si>
    <t>無</t>
  </si>
  <si>
    <t>‐</t>
  </si>
  <si>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</si>
  <si>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</si>
  <si>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5"/>
  </si>
  <si>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</si>
  <si>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</si>
  <si>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5"/>
  </si>
  <si>
    <t>2017年締約国会合の決定に基づき。2018年～2020年の会期間活動では，年に一度ずつ専門家会合と締約国会合を開催し，科学技術の進展，国際r強力，防護支援等の情報交換が行われている。</t>
    <phoneticPr fontId="5"/>
  </si>
  <si>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5"/>
  </si>
  <si>
    <t>他部局，他府省等における類似の事業は存在しない。</t>
    <phoneticPr fontId="5"/>
  </si>
  <si>
    <t>60</t>
    <phoneticPr fontId="5"/>
  </si>
  <si>
    <t>53</t>
    <phoneticPr fontId="5"/>
  </si>
  <si>
    <t>76</t>
    <phoneticPr fontId="5"/>
  </si>
  <si>
    <t>141</t>
    <phoneticPr fontId="5"/>
  </si>
  <si>
    <t>133</t>
    <phoneticPr fontId="5"/>
  </si>
  <si>
    <t>140</t>
    <phoneticPr fontId="5"/>
  </si>
  <si>
    <t>170</t>
    <phoneticPr fontId="5"/>
  </si>
  <si>
    <t>外務省</t>
  </si>
  <si>
    <t>会議開催経費，事務局運営費</t>
    <rPh sb="0" eb="2">
      <t>カイギ</t>
    </rPh>
    <rPh sb="2" eb="4">
      <t>カイサイ</t>
    </rPh>
    <rPh sb="4" eb="6">
      <t>ケイヒ</t>
    </rPh>
    <rPh sb="7" eb="10">
      <t>ジムキョク</t>
    </rPh>
    <rPh sb="10" eb="13">
      <t>ウンエイヒ</t>
    </rPh>
    <phoneticPr fontId="5"/>
  </si>
  <si>
    <t>国際連合欧州本部</t>
    <rPh sb="0" eb="2">
      <t>コクサイ</t>
    </rPh>
    <rPh sb="2" eb="4">
      <t>レンゴウ</t>
    </rPh>
    <rPh sb="4" eb="6">
      <t>オウシュウ</t>
    </rPh>
    <rPh sb="6" eb="8">
      <t>ホンブ</t>
    </rPh>
    <phoneticPr fontId="5"/>
  </si>
  <si>
    <t>生物兵器禁止条約（ＢＷＣ）は，大量破壊兵器の1つである生物兵器を包括的に禁止する唯一の法的枠組み。専門家会合及び締約国会合を通じて条約強化を図るとともに，ＢＷＣ非締約国に加入を呼びけることにより，生物兵器の軍縮・不拡散を推進することは国際の平和と安全を重要外交政策として掲げる我が国にとって重要。また，これにより，我が国に対する生物兵器の脅威を削減するとともに，海外において活動する邦人に対する脅威を削減する。</t>
    <rPh sb="49" eb="52">
      <t>センモンカ</t>
    </rPh>
    <rPh sb="52" eb="54">
      <t>カイゴウ</t>
    </rPh>
    <rPh sb="54" eb="55">
      <t>オヨ</t>
    </rPh>
    <rPh sb="161" eb="162">
      <t>タイ</t>
    </rPh>
    <rPh sb="164" eb="166">
      <t>セイブツ</t>
    </rPh>
    <rPh sb="166" eb="168">
      <t>ヘイキ</t>
    </rPh>
    <rPh sb="194" eb="195">
      <t>タイ</t>
    </rPh>
    <phoneticPr fontId="5"/>
  </si>
  <si>
    <t>ＢＷＣは，国際協力，科学技術の進展のレビュー，国内実施強化，信頼醸成措置参加促進，生物兵器の脅威に曝された際の援助の実施強化等を議題とする会合を開催し，条約の実施強化及び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平成２９年１２月に開催された締約国会合の決定に基づき，２０１８年～２０２０年は年２回の会期間活動（専門家会合，締約国会合の開催）を通して，条約強化に向けた意見・情報交換を行う。</t>
    <rPh sb="83" eb="84">
      <t>オヨ</t>
    </rPh>
    <phoneticPr fontId="5"/>
  </si>
  <si>
    <t>生物兵器禁止条約(BWC)に関し，２０１７年締約国会合で合意した，会期間活動（２０１８年～２０年）で年に２回の会合を開催）において，条約強化に向けた議論に貢献するとともに，専門家の派遣等を実施する。</t>
    <rPh sb="21" eb="22">
      <t>ネン</t>
    </rPh>
    <rPh sb="43" eb="44">
      <t>ネン</t>
    </rPh>
    <rPh sb="47" eb="48">
      <t>ネン</t>
    </rPh>
    <rPh sb="71" eb="72">
      <t>ム</t>
    </rPh>
    <phoneticPr fontId="5"/>
  </si>
  <si>
    <t>生物兵器禁止条約の締約国会合で合意を目指すべく，締約国会合や専門家会合で条約強化に向けた提案を行い，積極的に議論に参加するともに，我が国専門家の派遣により，我が国の知見を生かした議論の貢献を行う。</t>
    <rPh sb="24" eb="27">
      <t>テイヤクコク</t>
    </rPh>
    <rPh sb="27" eb="29">
      <t>カイゴウ</t>
    </rPh>
    <rPh sb="30" eb="33">
      <t>センモンカ</t>
    </rPh>
    <rPh sb="33" eb="35">
      <t>カイゴウ</t>
    </rPh>
    <rPh sb="36" eb="38">
      <t>ジョウヤク</t>
    </rPh>
    <rPh sb="38" eb="40">
      <t>キョウカ</t>
    </rPh>
    <rPh sb="41" eb="42">
      <t>ム</t>
    </rPh>
    <rPh sb="65" eb="66">
      <t>ワ</t>
    </rPh>
    <rPh sb="67" eb="68">
      <t>コク</t>
    </rPh>
    <rPh sb="78" eb="79">
      <t>ワ</t>
    </rPh>
    <rPh sb="80" eb="81">
      <t>コク</t>
    </rPh>
    <rPh sb="82" eb="84">
      <t>チケン</t>
    </rPh>
    <rPh sb="85" eb="86">
      <t>イ</t>
    </rPh>
    <rPh sb="89" eb="91">
      <t>ギロン</t>
    </rPh>
    <rPh sb="92" eb="94">
      <t>コウケン</t>
    </rPh>
    <rPh sb="95" eb="96">
      <t>オコナ</t>
    </rPh>
    <phoneticPr fontId="5"/>
  </si>
  <si>
    <t>２０１８年専門家会合及び締約国会合において，議論への参加や作業文書などを通して我が国の立場を表明するとともに，重要な課題の合意に貢献した。また，我が国専門家を専門家会合に派遣し，プレゼンなどを実施，議論に貢献した。</t>
    <rPh sb="4" eb="5">
      <t>ネン</t>
    </rPh>
    <rPh sb="5" eb="8">
      <t>センモンカ</t>
    </rPh>
    <rPh sb="8" eb="10">
      <t>カイゴウ</t>
    </rPh>
    <rPh sb="10" eb="11">
      <t>オヨ</t>
    </rPh>
    <rPh sb="12" eb="15">
      <t>テイヤクコク</t>
    </rPh>
    <rPh sb="15" eb="17">
      <t>カイゴウ</t>
    </rPh>
    <rPh sb="26" eb="28">
      <t>サンカ</t>
    </rPh>
    <rPh sb="39" eb="40">
      <t>ワ</t>
    </rPh>
    <rPh sb="41" eb="42">
      <t>コク</t>
    </rPh>
    <rPh sb="43" eb="45">
      <t>タチバ</t>
    </rPh>
    <rPh sb="46" eb="48">
      <t>ヒョウメイ</t>
    </rPh>
    <rPh sb="55" eb="57">
      <t>ジュウヨウ</t>
    </rPh>
    <rPh sb="58" eb="60">
      <t>カダイ</t>
    </rPh>
    <rPh sb="72" eb="73">
      <t>ワ</t>
    </rPh>
    <rPh sb="74" eb="75">
      <t>クニ</t>
    </rPh>
    <rPh sb="75" eb="78">
      <t>センモンカ</t>
    </rPh>
    <rPh sb="79" eb="82">
      <t>センモンカ</t>
    </rPh>
    <rPh sb="82" eb="84">
      <t>カイゴウ</t>
    </rPh>
    <rPh sb="85" eb="87">
      <t>ハケン</t>
    </rPh>
    <rPh sb="96" eb="98">
      <t>ジッシ</t>
    </rPh>
    <rPh sb="99" eb="101">
      <t>ギロン</t>
    </rPh>
    <rPh sb="102" eb="104">
      <t>コウケン</t>
    </rPh>
    <phoneticPr fontId="5"/>
  </si>
  <si>
    <t>同条約は，締約国数が182カ国に増加したが，条約の未署名・未批准国・地域が14カ国あるため，今後も普遍化の努力を継続していく必要がある。</t>
    <rPh sb="34" eb="36">
      <t>チイキ</t>
    </rPh>
    <phoneticPr fontId="5"/>
  </si>
  <si>
    <t>本件予算は国際機関分担金であり，締約国は運用検討会議最終文書に基づき，国連分担金に関し定められている分担率に基づき分担金を支払うことが義務づけられている。我が国の分担率は国連の分担金に準拠し，（締約国数の調整を経て）現在約9.7％であり，米国に次ぎ３番目の分担金を負担。我が国は公衆衛生分野や生命科学分野の先進国として，疾病アウトブレーク等のバイオ脅威対策の観点からもBWCの活動に積極的に貢献していく必要がある。締約国会合において，BWCの効率的な運営について締約国がチェックを行っており，我が国も財政問題への提案など，運営の合理化に関する提案を行っている。</t>
    <rPh sb="139" eb="141">
      <t>コウシュウ</t>
    </rPh>
    <rPh sb="141" eb="143">
      <t>エイセイ</t>
    </rPh>
    <rPh sb="250" eb="252">
      <t>ザイセイ</t>
    </rPh>
    <rPh sb="252" eb="254">
      <t>モンダイ</t>
    </rPh>
    <rPh sb="256" eb="258">
      <t>テイアン</t>
    </rPh>
    <phoneticPr fontId="5"/>
  </si>
  <si>
    <t>大量破壊兵器の一つである生物兵器の開発や製造を禁止する国際条約として，生物兵器の禁止に成功している。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キンシ</t>
    </rPh>
    <rPh sb="43" eb="45">
      <t>セイコウ</t>
    </rPh>
    <phoneticPr fontId="5"/>
  </si>
  <si>
    <t>当初予定より，経費が抑えられたため。</t>
    <rPh sb="0" eb="2">
      <t>トウショ</t>
    </rPh>
    <rPh sb="2" eb="4">
      <t>ヨテイ</t>
    </rPh>
    <rPh sb="7" eb="9">
      <t>ケイヒ</t>
    </rPh>
    <rPh sb="10" eb="11">
      <t>オサ</t>
    </rPh>
    <phoneticPr fontId="5"/>
  </si>
  <si>
    <t>室長　遠藤敦志</t>
    <rPh sb="3" eb="5">
      <t>エンドウ</t>
    </rPh>
    <rPh sb="5" eb="7">
      <t>アツシ</t>
    </rPh>
    <phoneticPr fontId="5"/>
  </si>
  <si>
    <t>-</t>
    <phoneticPr fontId="5"/>
  </si>
  <si>
    <t>952/1</t>
    <phoneticPr fontId="5"/>
  </si>
  <si>
    <t>-</t>
    <phoneticPr fontId="5"/>
  </si>
  <si>
    <t>大量破壊兵器の一つである生物兵器の開発や製造を禁止する条約への貢献は，我が国の安全保障上重要で，国民や社会のニーズを的確に判定している。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4">
      <t>ジョウ</t>
    </rPh>
    <rPh sb="44" eb="46">
      <t>ジュウヨウ</t>
    </rPh>
    <rPh sb="48" eb="50">
      <t>コクミン</t>
    </rPh>
    <rPh sb="51" eb="53">
      <t>シャカイ</t>
    </rPh>
    <rPh sb="58" eb="60">
      <t>テキカク</t>
    </rPh>
    <rPh sb="61" eb="63">
      <t>ハンテイ</t>
    </rPh>
    <phoneticPr fontId="5"/>
  </si>
  <si>
    <t>国連欧州本部の履行支援ユニットが会議開催等の運営を実施。会議費に関しては，運用検討会議で採択され，締約国からの疑問点については，その都度事務局が回答する。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7">
      <t>ジッシ</t>
    </rPh>
    <rPh sb="28" eb="30">
      <t>カイギ</t>
    </rPh>
    <rPh sb="32" eb="33">
      <t>カン</t>
    </rPh>
    <rPh sb="37" eb="39">
      <t>ウンヨウ</t>
    </rPh>
    <rPh sb="39" eb="41">
      <t>ケントウ</t>
    </rPh>
    <rPh sb="41" eb="43">
      <t>カイギ</t>
    </rPh>
    <rPh sb="44" eb="46">
      <t>サイタク</t>
    </rPh>
    <rPh sb="49" eb="52">
      <t>テイヤクコク</t>
    </rPh>
    <rPh sb="55" eb="58">
      <t>ギモンテン</t>
    </rPh>
    <rPh sb="66" eb="68">
      <t>ツド</t>
    </rPh>
    <rPh sb="68" eb="71">
      <t>ジムキョク</t>
    </rPh>
    <rPh sb="72" eb="74">
      <t>カイトウ</t>
    </rPh>
    <phoneticPr fontId="5"/>
  </si>
  <si>
    <t xml:space="preserve">生物兵器の軍縮・不拡散を推進し，我が国に対する生物兵器の脅威を削減するとともに，海外において活動する邦人に対する脅威を削減するためにも、分担金を拠出する意義は高い。負担割合は国連分担率に準じており、特段指摘すべ事項はない。
</t>
    <phoneticPr fontId="5"/>
  </si>
  <si>
    <t>分担金が効果的に活用されるよう，引き続き適正な執行管理に努める。</t>
    <rPh sb="0" eb="32">
      <t>ブンタン</t>
    </rPh>
    <phoneticPr fontId="5"/>
  </si>
  <si>
    <t>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</si>
</sst>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77229</xdr:colOff>
      <xdr:row>744</xdr:row>
      <xdr:rowOff>77229</xdr:rowOff>
    </xdr:from>
    <xdr:to>
      <xdr:col>32</xdr:col>
      <xdr:colOff>128716</xdr:colOff>
      <xdr:row>748</xdr:row>
      <xdr:rowOff>12870</xdr:rowOff>
    </xdr:to>
    <xdr:sp macro="" textlink="">
      <xdr:nvSpPr>
        <xdr:cNvPr id="3" name="正方形/長方形 2"/>
        <xdr:cNvSpPr/>
      </xdr:nvSpPr>
      <xdr:spPr>
        <a:xfrm>
          <a:off x="4608040" y="235602161"/>
          <a:ext cx="2110946" cy="1325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64358</xdr:colOff>
      <xdr:row>744</xdr:row>
      <xdr:rowOff>334660</xdr:rowOff>
    </xdr:from>
    <xdr:ext cx="1377264" cy="692497"/>
    <xdr:sp macro="" textlink="">
      <xdr:nvSpPr>
        <xdr:cNvPr id="4" name="テキスト ボックス 3"/>
        <xdr:cNvSpPr txBox="1"/>
      </xdr:nvSpPr>
      <xdr:spPr>
        <a:xfrm>
          <a:off x="5007061" y="235859592"/>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１６百万円</a:t>
          </a:r>
        </a:p>
      </xdr:txBody>
    </xdr:sp>
    <xdr:clientData/>
  </xdr:oneCellAnchor>
  <xdr:oneCellAnchor>
    <xdr:from>
      <xdr:col>24</xdr:col>
      <xdr:colOff>141588</xdr:colOff>
      <xdr:row>752</xdr:row>
      <xdr:rowOff>25742</xdr:rowOff>
    </xdr:from>
    <xdr:ext cx="1570337" cy="656453"/>
    <xdr:sp macro="" textlink="">
      <xdr:nvSpPr>
        <xdr:cNvPr id="5" name="テキスト ボックス 4"/>
        <xdr:cNvSpPr txBox="1"/>
      </xdr:nvSpPr>
      <xdr:spPr>
        <a:xfrm>
          <a:off x="5084291" y="238330945"/>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27</xdr:col>
      <xdr:colOff>115844</xdr:colOff>
      <xdr:row>748</xdr:row>
      <xdr:rowOff>25744</xdr:rowOff>
    </xdr:from>
    <xdr:to>
      <xdr:col>27</xdr:col>
      <xdr:colOff>115845</xdr:colOff>
      <xdr:row>751</xdr:row>
      <xdr:rowOff>334662</xdr:rowOff>
    </xdr:to>
    <xdr:cxnSp macro="">
      <xdr:nvCxnSpPr>
        <xdr:cNvPr id="6" name="直線矢印コネクタ 5"/>
        <xdr:cNvCxnSpPr/>
      </xdr:nvCxnSpPr>
      <xdr:spPr>
        <a:xfrm flipH="1">
          <a:off x="5676385" y="236940812"/>
          <a:ext cx="1" cy="1351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167333</xdr:rowOff>
    </xdr:from>
    <xdr:to>
      <xdr:col>37</xdr:col>
      <xdr:colOff>77230</xdr:colOff>
      <xdr:row>756</xdr:row>
      <xdr:rowOff>244561</xdr:rowOff>
    </xdr:to>
    <xdr:sp macro="" textlink="">
      <xdr:nvSpPr>
        <xdr:cNvPr id="8" name="正方形/長方形 7"/>
        <xdr:cNvSpPr/>
      </xdr:nvSpPr>
      <xdr:spPr>
        <a:xfrm>
          <a:off x="3707027" y="238820069"/>
          <a:ext cx="3990203" cy="1119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51486</xdr:colOff>
      <xdr:row>754</xdr:row>
      <xdr:rowOff>51487</xdr:rowOff>
    </xdr:from>
    <xdr:ext cx="2428678" cy="692497"/>
    <xdr:sp macro="" textlink="">
      <xdr:nvSpPr>
        <xdr:cNvPr id="9" name="テキスト ボックス 8"/>
        <xdr:cNvSpPr txBox="1"/>
      </xdr:nvSpPr>
      <xdr:spPr>
        <a:xfrm>
          <a:off x="4582297" y="239051757"/>
          <a:ext cx="2428678"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 </a:t>
          </a:r>
          <a:r>
            <a:rPr kumimoji="1" lang="ja-JP" altLang="en-US" sz="1800"/>
            <a:t>国際連合欧州本部　</a:t>
          </a:r>
          <a:endParaRPr kumimoji="1" lang="en-US" altLang="ja-JP" sz="1800"/>
        </a:p>
        <a:p>
          <a:r>
            <a:rPr kumimoji="1" lang="ja-JP" altLang="en-US" sz="1800"/>
            <a:t>　　　　１６百万円</a:t>
          </a:r>
        </a:p>
      </xdr:txBody>
    </xdr:sp>
    <xdr:clientData/>
  </xdr:oneCellAnchor>
  <xdr:oneCellAnchor>
    <xdr:from>
      <xdr:col>20</xdr:col>
      <xdr:colOff>77229</xdr:colOff>
      <xdr:row>756</xdr:row>
      <xdr:rowOff>411891</xdr:rowOff>
    </xdr:from>
    <xdr:ext cx="3107967" cy="392415"/>
    <xdr:sp macro="" textlink="">
      <xdr:nvSpPr>
        <xdr:cNvPr id="11" name="テキスト ボックス 10"/>
        <xdr:cNvSpPr txBox="1"/>
      </xdr:nvSpPr>
      <xdr:spPr>
        <a:xfrm>
          <a:off x="4196148" y="240107229"/>
          <a:ext cx="310796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612</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167</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572</v>
      </c>
      <c r="AF5" s="714"/>
      <c r="AG5" s="714"/>
      <c r="AH5" s="714"/>
      <c r="AI5" s="714"/>
      <c r="AJ5" s="714"/>
      <c r="AK5" s="714"/>
      <c r="AL5" s="714"/>
      <c r="AM5" s="714"/>
      <c r="AN5" s="714"/>
      <c r="AO5" s="714"/>
      <c r="AP5" s="715"/>
      <c r="AQ5" s="716" t="s">
        <v>624</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573</v>
      </c>
      <c r="H7" s="827"/>
      <c r="I7" s="827"/>
      <c r="J7" s="827"/>
      <c r="K7" s="827"/>
      <c r="L7" s="827"/>
      <c r="M7" s="827"/>
      <c r="N7" s="827"/>
      <c r="O7" s="827"/>
      <c r="P7" s="827"/>
      <c r="Q7" s="827"/>
      <c r="R7" s="827"/>
      <c r="S7" s="827"/>
      <c r="T7" s="827"/>
      <c r="U7" s="827"/>
      <c r="V7" s="827"/>
      <c r="W7" s="827"/>
      <c r="X7" s="828"/>
      <c r="Y7" s="395" t="s">
        <v>516</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615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616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26</v>
      </c>
      <c r="Q13" s="109"/>
      <c r="R13" s="109"/>
      <c r="S13" s="109"/>
      <c r="T13" s="109"/>
      <c r="U13" s="109"/>
      <c r="V13" s="110"/>
      <c r="W13" s="108">
        <v>24</v>
      </c>
      <c r="X13" s="109"/>
      <c r="Y13" s="109"/>
      <c r="Z13" s="109"/>
      <c r="AA13" s="109"/>
      <c r="AB13" s="109"/>
      <c r="AC13" s="110"/>
      <c r="AD13" s="108">
        <v>25</v>
      </c>
      <c r="AE13" s="109"/>
      <c r="AF13" s="109"/>
      <c r="AG13" s="109"/>
      <c r="AH13" s="109"/>
      <c r="AI13" s="109"/>
      <c r="AJ13" s="110"/>
      <c r="AK13" s="108">
        <v>18</v>
      </c>
      <c r="AL13" s="109"/>
      <c r="AM13" s="109"/>
      <c r="AN13" s="109"/>
      <c r="AO13" s="109"/>
      <c r="AP13" s="109"/>
      <c r="AQ13" s="110"/>
      <c r="AR13" s="105">
        <v>16</v>
      </c>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26</v>
      </c>
      <c r="Q18" s="115"/>
      <c r="R18" s="115"/>
      <c r="S18" s="115"/>
      <c r="T18" s="115"/>
      <c r="U18" s="115"/>
      <c r="V18" s="116"/>
      <c r="W18" s="114">
        <f>SUM(W13:AC17)</f>
        <v>24</v>
      </c>
      <c r="X18" s="115"/>
      <c r="Y18" s="115"/>
      <c r="Z18" s="115"/>
      <c r="AA18" s="115"/>
      <c r="AB18" s="115"/>
      <c r="AC18" s="116"/>
      <c r="AD18" s="114">
        <f>SUM(AD13:AJ17)</f>
        <v>25</v>
      </c>
      <c r="AE18" s="115"/>
      <c r="AF18" s="115"/>
      <c r="AG18" s="115"/>
      <c r="AH18" s="115"/>
      <c r="AI18" s="115"/>
      <c r="AJ18" s="116"/>
      <c r="AK18" s="114">
        <f>SUM(AK13:AQ17)</f>
        <v>18</v>
      </c>
      <c r="AL18" s="115"/>
      <c r="AM18" s="115"/>
      <c r="AN18" s="115"/>
      <c r="AO18" s="115"/>
      <c r="AP18" s="115"/>
      <c r="AQ18" s="116"/>
      <c r="AR18" s="114">
        <f>SUM(AR13:AX17)</f>
        <v>16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26</v>
      </c>
      <c r="Q19" s="109"/>
      <c r="R19" s="109"/>
      <c r="S19" s="109"/>
      <c r="T19" s="109"/>
      <c r="U19" s="109"/>
      <c r="V19" s="110"/>
      <c r="W19" s="108">
        <v>4</v>
      </c>
      <c r="X19" s="109"/>
      <c r="Y19" s="109"/>
      <c r="Z19" s="109"/>
      <c r="AA19" s="109"/>
      <c r="AB19" s="109"/>
      <c r="AC19" s="110"/>
      <c r="AD19" s="108">
        <v>16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0.16666666666666666</v>
      </c>
      <c r="X20" s="539"/>
      <c r="Y20" s="539"/>
      <c r="Z20" s="539"/>
      <c r="AA20" s="539"/>
      <c r="AB20" s="539"/>
      <c r="AC20" s="539"/>
      <c r="AD20" s="539">
        <f t="shared" ref="AD20" si="1">IF(AD18=0, "-", SUM(AD19)/AD18)</f>
        <v>0.64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f>IF(P19=0, "-", SUM(P19)/SUM(P13,P14))</f>
        <v>1</v>
      </c>
      <c r="Q21" s="539"/>
      <c r="R21" s="539"/>
      <c r="S21" s="539"/>
      <c r="T21" s="539"/>
      <c r="U21" s="539"/>
      <c r="V21" s="539"/>
      <c r="W21" s="539">
        <f t="shared" ref="W21" si="2">IF(W19=0, "-", SUM(W19)/SUM(W13,W14))</f>
        <v>0.16666666666666666</v>
      </c>
      <c r="X21" s="539"/>
      <c r="Y21" s="539"/>
      <c r="Z21" s="539"/>
      <c r="AA21" s="539"/>
      <c r="AB21" s="539"/>
      <c r="AC21" s="539"/>
      <c r="AD21" s="539">
        <f t="shared" ref="AD21" si="3">IF(AD19=0, "-", SUM(AD19)/SUM(AD13,AD14))</f>
        <v>0.64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18</v>
      </c>
      <c r="Q23" s="106"/>
      <c r="R23" s="106"/>
      <c r="S23" s="106"/>
      <c r="T23" s="106"/>
      <c r="U23" s="106"/>
      <c r="V23" s="107"/>
      <c r="W23" s="105">
        <v>16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v>
      </c>
      <c r="Q29" s="109"/>
      <c r="R29" s="109"/>
      <c r="S29" s="109"/>
      <c r="T29" s="109"/>
      <c r="U29" s="109"/>
      <c r="V29" s="110"/>
      <c r="W29" s="227">
        <f>AR13</f>
        <v>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576</v>
      </c>
      <c r="Q32" s="161"/>
      <c r="R32" s="161"/>
      <c r="S32" s="161"/>
      <c r="T32" s="161"/>
      <c r="U32" s="161"/>
      <c r="V32" s="161"/>
      <c r="W32" s="161"/>
      <c r="X32" s="231"/>
      <c r="Y32" s="338" t="s">
        <v>12</v>
      </c>
      <c r="Z32" s="549"/>
      <c r="AA32" s="550"/>
      <c r="AB32" s="551" t="s">
        <v>578</v>
      </c>
      <c r="AC32" s="551"/>
      <c r="AD32" s="551"/>
      <c r="AE32" s="364">
        <v>174</v>
      </c>
      <c r="AF32" s="365"/>
      <c r="AG32" s="365"/>
      <c r="AH32" s="365"/>
      <c r="AI32" s="364">
        <v>178</v>
      </c>
      <c r="AJ32" s="365"/>
      <c r="AK32" s="365"/>
      <c r="AL32" s="365"/>
      <c r="AM32" s="364">
        <v>182</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4">
        <v>174</v>
      </c>
      <c r="AF33" s="365"/>
      <c r="AG33" s="365"/>
      <c r="AH33" s="365"/>
      <c r="AI33" s="364">
        <v>175</v>
      </c>
      <c r="AJ33" s="365"/>
      <c r="AK33" s="365"/>
      <c r="AL33" s="365"/>
      <c r="AM33" s="364">
        <v>180</v>
      </c>
      <c r="AN33" s="365"/>
      <c r="AO33" s="365"/>
      <c r="AP33" s="365"/>
      <c r="AQ33" s="111">
        <v>181</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101</v>
      </c>
      <c r="AJ34" s="365"/>
      <c r="AK34" s="365"/>
      <c r="AL34" s="365"/>
      <c r="AM34" s="364">
        <v>101</v>
      </c>
      <c r="AN34" s="365"/>
      <c r="AO34" s="365"/>
      <c r="AP34" s="365"/>
      <c r="AQ34" s="111"/>
      <c r="AR34" s="112"/>
      <c r="AS34" s="112"/>
      <c r="AT34" s="113"/>
      <c r="AU34" s="365"/>
      <c r="AV34" s="365"/>
      <c r="AW34" s="365"/>
      <c r="AX34" s="367"/>
    </row>
    <row r="35" spans="1:50" ht="23.25" customHeight="1" x14ac:dyDescent="0.15">
      <c r="A35" s="894" t="s">
        <v>506</v>
      </c>
      <c r="B35" s="895"/>
      <c r="C35" s="895"/>
      <c r="D35" s="895"/>
      <c r="E35" s="895"/>
      <c r="F35" s="896"/>
      <c r="G35" s="900" t="s">
        <v>579</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8" t="s">
        <v>536</v>
      </c>
      <c r="AF65" s="369"/>
      <c r="AG65" s="369"/>
      <c r="AH65" s="370"/>
      <c r="AI65" s="368" t="s">
        <v>533</v>
      </c>
      <c r="AJ65" s="369"/>
      <c r="AK65" s="369"/>
      <c r="AL65" s="370"/>
      <c r="AM65" s="375" t="s">
        <v>528</v>
      </c>
      <c r="AN65" s="375"/>
      <c r="AO65" s="375"/>
      <c r="AP65" s="368"/>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496</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496</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497</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495</v>
      </c>
      <c r="X70" s="941"/>
      <c r="Y70" s="946" t="s">
        <v>12</v>
      </c>
      <c r="Z70" s="946"/>
      <c r="AA70" s="947"/>
      <c r="AB70" s="948" t="s">
        <v>496</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496</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497</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509</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536</v>
      </c>
      <c r="AF100" s="821"/>
      <c r="AG100" s="821"/>
      <c r="AH100" s="822"/>
      <c r="AI100" s="820" t="s">
        <v>533</v>
      </c>
      <c r="AJ100" s="821"/>
      <c r="AK100" s="821"/>
      <c r="AL100" s="822"/>
      <c r="AM100" s="820" t="s">
        <v>529</v>
      </c>
      <c r="AN100" s="821"/>
      <c r="AO100" s="821"/>
      <c r="AP100" s="822"/>
      <c r="AQ100" s="925" t="s">
        <v>522</v>
      </c>
      <c r="AR100" s="926"/>
      <c r="AS100" s="926"/>
      <c r="AT100" s="927"/>
      <c r="AU100" s="925" t="s">
        <v>519</v>
      </c>
      <c r="AV100" s="926"/>
      <c r="AW100" s="926"/>
      <c r="AX100" s="928"/>
    </row>
    <row r="101" spans="1:60" ht="33.7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581</v>
      </c>
      <c r="AC101" s="551"/>
      <c r="AD101" s="551"/>
      <c r="AE101" s="364">
        <v>2</v>
      </c>
      <c r="AF101" s="365"/>
      <c r="AG101" s="365"/>
      <c r="AH101" s="366"/>
      <c r="AI101" s="364">
        <v>2</v>
      </c>
      <c r="AJ101" s="365"/>
      <c r="AK101" s="365"/>
      <c r="AL101" s="366"/>
      <c r="AM101" s="364">
        <v>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2</v>
      </c>
      <c r="AF102" s="358"/>
      <c r="AG102" s="358"/>
      <c r="AH102" s="358"/>
      <c r="AI102" s="358">
        <v>2</v>
      </c>
      <c r="AJ102" s="358"/>
      <c r="AK102" s="358"/>
      <c r="AL102" s="358"/>
      <c r="AM102" s="358">
        <v>3</v>
      </c>
      <c r="AN102" s="358"/>
      <c r="AO102" s="358"/>
      <c r="AP102" s="358"/>
      <c r="AQ102" s="811">
        <v>2</v>
      </c>
      <c r="AR102" s="812"/>
      <c r="AS102" s="812"/>
      <c r="AT102" s="813"/>
      <c r="AU102" s="811">
        <v>2</v>
      </c>
      <c r="AV102" s="812"/>
      <c r="AW102" s="812"/>
      <c r="AX102" s="813"/>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v>467</v>
      </c>
      <c r="AF116" s="358"/>
      <c r="AG116" s="358"/>
      <c r="AH116" s="358"/>
      <c r="AI116" s="358">
        <v>952</v>
      </c>
      <c r="AJ116" s="358"/>
      <c r="AK116" s="358"/>
      <c r="AL116" s="358"/>
      <c r="AM116" s="358" t="s">
        <v>627</v>
      </c>
      <c r="AN116" s="358"/>
      <c r="AO116" s="358"/>
      <c r="AP116" s="358"/>
      <c r="AQ116" s="364">
        <v>760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585</v>
      </c>
      <c r="AF117" s="306"/>
      <c r="AG117" s="306"/>
      <c r="AH117" s="306"/>
      <c r="AI117" s="306" t="s">
        <v>626</v>
      </c>
      <c r="AJ117" s="306"/>
      <c r="AK117" s="306"/>
      <c r="AL117" s="306"/>
      <c r="AM117" s="306" t="s">
        <v>627</v>
      </c>
      <c r="AN117" s="306"/>
      <c r="AO117" s="306"/>
      <c r="AP117" s="306"/>
      <c r="AQ117" s="306" t="s">
        <v>586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566</v>
      </c>
      <c r="B130" s="988"/>
      <c r="C130" s="987" t="s">
        <v>358</v>
      </c>
      <c r="D130" s="988"/>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c r="AV133" s="136"/>
      <c r="AW133" s="137" t="s">
        <v>300</v>
      </c>
      <c r="AX133" s="138"/>
    </row>
    <row r="134" spans="1:50" ht="39.75" customHeight="1" x14ac:dyDescent="0.15">
      <c r="A134" s="991"/>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v>175</v>
      </c>
      <c r="AF134" s="112"/>
      <c r="AG134" s="112"/>
      <c r="AH134" s="112"/>
      <c r="AI134" s="266">
        <v>178</v>
      </c>
      <c r="AJ134" s="112"/>
      <c r="AK134" s="112"/>
      <c r="AL134" s="112"/>
      <c r="AM134" s="266">
        <v>182</v>
      </c>
      <c r="AN134" s="112"/>
      <c r="AO134" s="112"/>
      <c r="AP134" s="112"/>
      <c r="AQ134" s="266"/>
      <c r="AR134" s="112"/>
      <c r="AS134" s="112"/>
      <c r="AT134" s="112"/>
      <c r="AU134" s="266"/>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v>175</v>
      </c>
      <c r="AF135" s="112"/>
      <c r="AG135" s="112"/>
      <c r="AH135" s="112"/>
      <c r="AI135" s="266">
        <v>176</v>
      </c>
      <c r="AJ135" s="112"/>
      <c r="AK135" s="112"/>
      <c r="AL135" s="112"/>
      <c r="AM135" s="266">
        <v>180</v>
      </c>
      <c r="AN135" s="112"/>
      <c r="AO135" s="112"/>
      <c r="AP135" s="112"/>
      <c r="AQ135" s="266">
        <v>181</v>
      </c>
      <c r="AR135" s="112"/>
      <c r="AS135" s="112"/>
      <c r="AT135" s="112"/>
      <c r="AU135" s="266"/>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52"/>
      <c r="C154" s="251"/>
      <c r="D154" s="252"/>
      <c r="E154" s="251"/>
      <c r="F154" s="314"/>
      <c r="G154" s="230" t="s">
        <v>590</v>
      </c>
      <c r="H154" s="161"/>
      <c r="I154" s="161"/>
      <c r="J154" s="161"/>
      <c r="K154" s="161"/>
      <c r="L154" s="161"/>
      <c r="M154" s="161"/>
      <c r="N154" s="161"/>
      <c r="O154" s="161"/>
      <c r="P154" s="231"/>
      <c r="Q154" s="160" t="s">
        <v>617</v>
      </c>
      <c r="R154" s="161"/>
      <c r="S154" s="161"/>
      <c r="T154" s="161"/>
      <c r="U154" s="161"/>
      <c r="V154" s="161"/>
      <c r="W154" s="161"/>
      <c r="X154" s="161"/>
      <c r="Y154" s="161"/>
      <c r="Z154" s="161"/>
      <c r="AA154" s="920"/>
      <c r="AB154" s="255" t="s">
        <v>589</v>
      </c>
      <c r="AC154" s="256"/>
      <c r="AD154" s="256"/>
      <c r="AE154" s="261" t="s">
        <v>618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5.75"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t="s">
        <v>619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71.25"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1"/>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593</v>
      </c>
      <c r="AE702" s="893"/>
      <c r="AF702" s="893"/>
      <c r="AG702" s="882" t="s">
        <v>628</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593</v>
      </c>
      <c r="AE703" s="155"/>
      <c r="AF703" s="155"/>
      <c r="AG703" s="594" t="s">
        <v>596</v>
      </c>
      <c r="AH703" s="595"/>
      <c r="AI703" s="595"/>
      <c r="AJ703" s="595"/>
      <c r="AK703" s="595"/>
      <c r="AL703" s="595"/>
      <c r="AM703" s="595"/>
      <c r="AN703" s="595"/>
      <c r="AO703" s="595"/>
      <c r="AP703" s="595"/>
      <c r="AQ703" s="595"/>
      <c r="AR703" s="595"/>
      <c r="AS703" s="595"/>
      <c r="AT703" s="595"/>
      <c r="AU703" s="595"/>
      <c r="AV703" s="595"/>
      <c r="AW703" s="595"/>
      <c r="AX703" s="59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593</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c r="AE705" s="730"/>
      <c r="AF705" s="730"/>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593</v>
      </c>
      <c r="AE708" s="665"/>
      <c r="AF708" s="665"/>
      <c r="AG708" s="526" t="s">
        <v>629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593</v>
      </c>
      <c r="AE709" s="155"/>
      <c r="AF709" s="155"/>
      <c r="AG709" s="594" t="s">
        <v>598</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594" t="s">
        <v>599</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593</v>
      </c>
      <c r="AE711" s="155"/>
      <c r="AF711" s="155"/>
      <c r="AG711" s="594" t="s">
        <v>600</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623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594"/>
      <c r="AH713" s="595"/>
      <c r="AI713" s="595"/>
      <c r="AJ713" s="595"/>
      <c r="AK713" s="595"/>
      <c r="AL713" s="595"/>
      <c r="AM713" s="595"/>
      <c r="AN713" s="595"/>
      <c r="AO713" s="595"/>
      <c r="AP713" s="595"/>
      <c r="AQ713" s="595"/>
      <c r="AR713" s="595"/>
      <c r="AS713" s="595"/>
      <c r="AT713" s="595"/>
      <c r="AU713" s="595"/>
      <c r="AV713" s="595"/>
      <c r="AW713" s="595"/>
      <c r="AX713" s="596"/>
    </row>
    <row r="714" spans="1:50" ht="48.7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593</v>
      </c>
      <c r="AE714" s="592"/>
      <c r="AF714" s="593"/>
      <c r="AG714" s="686" t="s">
        <v>601</v>
      </c>
      <c r="AH714" s="687"/>
      <c r="AI714" s="687"/>
      <c r="AJ714" s="687"/>
      <c r="AK714" s="687"/>
      <c r="AL714" s="687"/>
      <c r="AM714" s="687"/>
      <c r="AN714" s="687"/>
      <c r="AO714" s="687"/>
      <c r="AP714" s="687"/>
      <c r="AQ714" s="687"/>
      <c r="AR714" s="687"/>
      <c r="AS714" s="687"/>
      <c r="AT714" s="687"/>
      <c r="AU714" s="687"/>
      <c r="AV714" s="687"/>
      <c r="AW714" s="687"/>
      <c r="AX714" s="688"/>
    </row>
    <row r="715" spans="1:50" ht="44.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593</v>
      </c>
      <c r="AE715" s="665"/>
      <c r="AF715" s="774"/>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595</v>
      </c>
      <c r="AE716" s="756"/>
      <c r="AF716" s="756"/>
      <c r="AG716" s="594" t="s">
        <v>599</v>
      </c>
      <c r="AH716" s="595"/>
      <c r="AI716" s="595"/>
      <c r="AJ716" s="595"/>
      <c r="AK716" s="595"/>
      <c r="AL716" s="595"/>
      <c r="AM716" s="595"/>
      <c r="AN716" s="595"/>
      <c r="AO716" s="595"/>
      <c r="AP716" s="595"/>
      <c r="AQ716" s="595"/>
      <c r="AR716" s="595"/>
      <c r="AS716" s="595"/>
      <c r="AT716" s="595"/>
      <c r="AU716" s="595"/>
      <c r="AV716" s="595"/>
      <c r="AW716" s="595"/>
      <c r="AX716" s="596"/>
    </row>
    <row r="717" spans="1:50" ht="56.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593</v>
      </c>
      <c r="AE717" s="155"/>
      <c r="AF717" s="155"/>
      <c r="AG717" s="594" t="s">
        <v>602</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593</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595</v>
      </c>
      <c r="AE719" s="665"/>
      <c r="AF719" s="665"/>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621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620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630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77" t="s">
        <v>631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257</v>
      </c>
      <c r="B733" s="747"/>
      <c r="C733" s="747"/>
      <c r="D733" s="747"/>
      <c r="E733" s="748"/>
      <c r="F733" s="763" t="s">
        <v>632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t="s">
        <v>605</v>
      </c>
      <c r="F737" s="122"/>
      <c r="G737" s="122"/>
      <c r="H737" s="122"/>
      <c r="I737" s="122"/>
      <c r="J737" s="122"/>
      <c r="K737" s="122"/>
      <c r="L737" s="122"/>
      <c r="M737" s="122"/>
      <c r="N737" s="101" t="s">
        <v>543</v>
      </c>
      <c r="O737" s="101"/>
      <c r="P737" s="101"/>
      <c r="Q737" s="101"/>
      <c r="R737" s="122" t="s">
        <v>606</v>
      </c>
      <c r="S737" s="122"/>
      <c r="T737" s="122"/>
      <c r="U737" s="122"/>
      <c r="V737" s="122"/>
      <c r="W737" s="122"/>
      <c r="X737" s="122"/>
      <c r="Y737" s="122"/>
      <c r="Z737" s="122"/>
      <c r="AA737" s="101" t="s">
        <v>542</v>
      </c>
      <c r="AB737" s="101"/>
      <c r="AC737" s="101"/>
      <c r="AD737" s="101"/>
      <c r="AE737" s="122" t="s">
        <v>607</v>
      </c>
      <c r="AF737" s="122"/>
      <c r="AG737" s="122"/>
      <c r="AH737" s="122"/>
      <c r="AI737" s="122"/>
      <c r="AJ737" s="122"/>
      <c r="AK737" s="122"/>
      <c r="AL737" s="122"/>
      <c r="AM737" s="122"/>
      <c r="AN737" s="101" t="s">
        <v>541</v>
      </c>
      <c r="AO737" s="101"/>
      <c r="AP737" s="101"/>
      <c r="AQ737" s="101"/>
      <c r="AR737" s="102" t="s">
        <v>608</v>
      </c>
      <c r="AS737" s="103"/>
      <c r="AT737" s="103"/>
      <c r="AU737" s="103"/>
      <c r="AV737" s="103"/>
      <c r="AW737" s="103"/>
      <c r="AX737" s="104"/>
      <c r="AY737" s="89"/>
      <c r="AZ737" s="89"/>
    </row>
    <row r="738" spans="1:52" ht="24.75" customHeight="1" x14ac:dyDescent="0.15">
      <c r="A738" s="123" t="s">
        <v>540</v>
      </c>
      <c r="B738" s="124"/>
      <c r="C738" s="124"/>
      <c r="D738" s="125"/>
      <c r="E738" s="122" t="s">
        <v>609</v>
      </c>
      <c r="F738" s="122"/>
      <c r="G738" s="122"/>
      <c r="H738" s="122"/>
      <c r="I738" s="122"/>
      <c r="J738" s="122"/>
      <c r="K738" s="122"/>
      <c r="L738" s="122"/>
      <c r="M738" s="122"/>
      <c r="N738" s="101" t="s">
        <v>539</v>
      </c>
      <c r="O738" s="101"/>
      <c r="P738" s="101"/>
      <c r="Q738" s="101"/>
      <c r="R738" s="122" t="s">
        <v>610</v>
      </c>
      <c r="S738" s="122"/>
      <c r="T738" s="122"/>
      <c r="U738" s="122"/>
      <c r="V738" s="122"/>
      <c r="W738" s="122"/>
      <c r="X738" s="122"/>
      <c r="Y738" s="122"/>
      <c r="Z738" s="122"/>
      <c r="AA738" s="101" t="s">
        <v>538</v>
      </c>
      <c r="AB738" s="101"/>
      <c r="AC738" s="101"/>
      <c r="AD738" s="101"/>
      <c r="AE738" s="122" t="s">
        <v>611</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x14ac:dyDescent="0.2">
      <c r="A739" s="126" t="s">
        <v>530</v>
      </c>
      <c r="B739" s="127"/>
      <c r="C739" s="127"/>
      <c r="D739" s="128"/>
      <c r="E739" s="129" t="s">
        <v>612</v>
      </c>
      <c r="F739" s="117"/>
      <c r="G739" s="117"/>
      <c r="H739" s="93" t="str">
        <f>IF(E739="", "", "(")</f>
        <v>(</v>
      </c>
      <c r="I739" s="117"/>
      <c r="J739" s="117"/>
      <c r="K739" s="93" t="str">
        <f>IF(OR(I739="　", I739=""), "", "-")</f>
        <v/>
      </c>
      <c r="L739" s="118">
        <v>170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575</v>
      </c>
      <c r="H781" s="450"/>
      <c r="I781" s="450"/>
      <c r="J781" s="450"/>
      <c r="K781" s="451"/>
      <c r="L781" s="452" t="s">
        <v>613</v>
      </c>
      <c r="M781" s="453"/>
      <c r="N781" s="453"/>
      <c r="O781" s="453"/>
      <c r="P781" s="453"/>
      <c r="Q781" s="453"/>
      <c r="R781" s="453"/>
      <c r="S781" s="453"/>
      <c r="T781" s="453"/>
      <c r="U781" s="453"/>
      <c r="V781" s="453"/>
      <c r="W781" s="453"/>
      <c r="X781" s="454"/>
      <c r="Y781" s="455">
        <v>16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614</v>
      </c>
      <c r="D837" s="418"/>
      <c r="E837" s="418"/>
      <c r="F837" s="418"/>
      <c r="G837" s="418"/>
      <c r="H837" s="418"/>
      <c r="I837" s="418"/>
      <c r="J837" s="419" t="s">
        <v>625</v>
      </c>
      <c r="K837" s="420"/>
      <c r="L837" s="420"/>
      <c r="M837" s="420"/>
      <c r="N837" s="420"/>
      <c r="O837" s="420"/>
      <c r="P837" s="425" t="s">
        <v>613</v>
      </c>
      <c r="Q837" s="317"/>
      <c r="R837" s="317"/>
      <c r="S837" s="317"/>
      <c r="T837" s="317"/>
      <c r="U837" s="317"/>
      <c r="V837" s="317"/>
      <c r="W837" s="317"/>
      <c r="X837" s="317"/>
      <c r="Y837" s="318">
        <v>16</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8"/>
      <c r="E1101" s="277" t="s">
        <v>384</v>
      </c>
      <c r="F1101" s="888"/>
      <c r="G1101" s="888"/>
      <c r="H1101" s="888"/>
      <c r="I1101" s="888"/>
      <c r="J1101" s="277" t="s">
        <v>419</v>
      </c>
      <c r="K1101" s="277"/>
      <c r="L1101" s="277"/>
      <c r="M1101" s="277"/>
      <c r="N1101" s="277"/>
      <c r="O1101" s="277"/>
      <c r="P1101" s="344" t="s">
        <v>27</v>
      </c>
      <c r="Q1101" s="344"/>
      <c r="R1101" s="344"/>
      <c r="S1101" s="344"/>
      <c r="T1101" s="344"/>
      <c r="U1101" s="344"/>
      <c r="V1101" s="344"/>
      <c r="W1101" s="344"/>
      <c r="X1101" s="344"/>
      <c r="Y1101" s="277" t="s">
        <v>421</v>
      </c>
      <c r="Z1101" s="888"/>
      <c r="AA1101" s="888"/>
      <c r="AB1101" s="888"/>
      <c r="AC1101" s="277" t="s">
        <v>367</v>
      </c>
      <c r="AD1101" s="277"/>
      <c r="AE1101" s="277"/>
      <c r="AF1101" s="277"/>
      <c r="AG1101" s="277"/>
      <c r="AH1101" s="344" t="s">
        <v>380</v>
      </c>
      <c r="AI1101" s="345"/>
      <c r="AJ1101" s="345"/>
      <c r="AK1101" s="345"/>
      <c r="AL1101" s="345" t="s">
        <v>21</v>
      </c>
      <c r="AM1101" s="345"/>
      <c r="AN1101" s="345"/>
      <c r="AO1101" s="891"/>
      <c r="AP1101" s="427" t="s">
        <v>453</v>
      </c>
      <c r="AQ1101" s="427"/>
      <c r="AR1101" s="427"/>
      <c r="AS1101" s="427"/>
      <c r="AT1101" s="427"/>
      <c r="AU1101" s="427"/>
      <c r="AV1101" s="427"/>
      <c r="AW1101" s="427"/>
      <c r="AX1101" s="427"/>
    </row>
    <row r="1102" spans="1:50" ht="30" hidden="1" customHeight="1" x14ac:dyDescent="0.15">
      <c r="A1102" s="404">
        <v>1</v>
      </c>
      <c r="B1102" s="404">
        <v>1</v>
      </c>
      <c r="C1102" s="890"/>
      <c r="D1102" s="890"/>
      <c r="E1102" s="889"/>
      <c r="F1102" s="889"/>
      <c r="G1102" s="889"/>
      <c r="H1102" s="889"/>
      <c r="I1102" s="88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7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557</v>
      </c>
      <c r="AF2" s="993"/>
      <c r="AG2" s="993"/>
      <c r="AH2" s="993"/>
      <c r="AI2" s="993" t="s">
        <v>554</v>
      </c>
      <c r="AJ2" s="993"/>
      <c r="AK2" s="993"/>
      <c r="AL2" s="993"/>
      <c r="AM2" s="993" t="s">
        <v>528</v>
      </c>
      <c r="AN2" s="993"/>
      <c r="AO2" s="99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2"/>
      <c r="Z3" s="1003"/>
      <c r="AA3" s="1004"/>
      <c r="AB3" s="1008"/>
      <c r="AC3" s="1009"/>
      <c r="AD3" s="101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506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558</v>
      </c>
      <c r="AF9" s="993"/>
      <c r="AG9" s="993"/>
      <c r="AH9" s="993"/>
      <c r="AI9" s="993" t="s">
        <v>554</v>
      </c>
      <c r="AJ9" s="993"/>
      <c r="AK9" s="993"/>
      <c r="AL9" s="993"/>
      <c r="AM9" s="993" t="s">
        <v>528</v>
      </c>
      <c r="AN9" s="993"/>
      <c r="AO9" s="99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506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557</v>
      </c>
      <c r="AF16" s="993"/>
      <c r="AG16" s="993"/>
      <c r="AH16" s="993"/>
      <c r="AI16" s="993" t="s">
        <v>555</v>
      </c>
      <c r="AJ16" s="993"/>
      <c r="AK16" s="993"/>
      <c r="AL16" s="993"/>
      <c r="AM16" s="993" t="s">
        <v>528</v>
      </c>
      <c r="AN16" s="993"/>
      <c r="AO16" s="99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506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559</v>
      </c>
      <c r="AF23" s="993"/>
      <c r="AG23" s="993"/>
      <c r="AH23" s="993"/>
      <c r="AI23" s="993" t="s">
        <v>554</v>
      </c>
      <c r="AJ23" s="993"/>
      <c r="AK23" s="993"/>
      <c r="AL23" s="993"/>
      <c r="AM23" s="993" t="s">
        <v>528</v>
      </c>
      <c r="AN23" s="993"/>
      <c r="AO23" s="99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506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557</v>
      </c>
      <c r="AF30" s="993"/>
      <c r="AG30" s="993"/>
      <c r="AH30" s="993"/>
      <c r="AI30" s="993" t="s">
        <v>554</v>
      </c>
      <c r="AJ30" s="993"/>
      <c r="AK30" s="993"/>
      <c r="AL30" s="993"/>
      <c r="AM30" s="993" t="s">
        <v>552</v>
      </c>
      <c r="AN30" s="993"/>
      <c r="AO30" s="99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559</v>
      </c>
      <c r="AF37" s="993"/>
      <c r="AG37" s="993"/>
      <c r="AH37" s="993"/>
      <c r="AI37" s="993" t="s">
        <v>556</v>
      </c>
      <c r="AJ37" s="993"/>
      <c r="AK37" s="993"/>
      <c r="AL37" s="993"/>
      <c r="AM37" s="993" t="s">
        <v>553</v>
      </c>
      <c r="AN37" s="993"/>
      <c r="AO37" s="99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557</v>
      </c>
      <c r="AF44" s="993"/>
      <c r="AG44" s="993"/>
      <c r="AH44" s="993"/>
      <c r="AI44" s="993" t="s">
        <v>554</v>
      </c>
      <c r="AJ44" s="993"/>
      <c r="AK44" s="993"/>
      <c r="AL44" s="993"/>
      <c r="AM44" s="993" t="s">
        <v>528</v>
      </c>
      <c r="AN44" s="993"/>
      <c r="AO44" s="99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557</v>
      </c>
      <c r="AF51" s="993"/>
      <c r="AG51" s="993"/>
      <c r="AH51" s="993"/>
      <c r="AI51" s="993" t="s">
        <v>554</v>
      </c>
      <c r="AJ51" s="993"/>
      <c r="AK51" s="993"/>
      <c r="AL51" s="993"/>
      <c r="AM51" s="993" t="s">
        <v>528</v>
      </c>
      <c r="AN51" s="993"/>
      <c r="AO51" s="99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557</v>
      </c>
      <c r="AF58" s="993"/>
      <c r="AG58" s="993"/>
      <c r="AH58" s="993"/>
      <c r="AI58" s="993" t="s">
        <v>554</v>
      </c>
      <c r="AJ58" s="993"/>
      <c r="AK58" s="993"/>
      <c r="AL58" s="993"/>
      <c r="AM58" s="993" t="s">
        <v>528</v>
      </c>
      <c r="AN58" s="993"/>
      <c r="AO58" s="99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557</v>
      </c>
      <c r="AF65" s="993"/>
      <c r="AG65" s="993"/>
      <c r="AH65" s="993"/>
      <c r="AI65" s="993" t="s">
        <v>554</v>
      </c>
      <c r="AJ65" s="993"/>
      <c r="AK65" s="993"/>
      <c r="AL65" s="993"/>
      <c r="AM65" s="993" t="s">
        <v>528</v>
      </c>
      <c r="AN65" s="993"/>
      <c r="AO65" s="99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506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2019-09-02T04:53:02Z</cp:lastPrinted>
  <dcterms:created xsi:type="dcterms:W3CDTF">2012-03-13T00:50:25Z</dcterms:created>
  <dcterms:modified xsi:type="dcterms:W3CDTF">2019-09-24T06:03:41Z</dcterms:modified>
</cp:coreProperties>
</file>