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<sst xmlns="http://schemas.openxmlformats.org/spreadsheetml/2006/main" count="2811" uniqueCount="647">
  <si>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</si>
  <si>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</si>
  <si>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</si>
  <si>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</si>
  <si>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</si>
  <si>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</si>
  <si>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</si>
  <si>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</si>
  <si>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</si>
  <si>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</si>
  <si>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</si>
  <si>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</si>
  <si>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</si>
  <si>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</si>
  <si>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</si>
  <si>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</si>
  <si>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</si>
  <si>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</si>
  <si>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</si>
  <si>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</si>
  <si>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</si>
  <si>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</si>
  <si>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</si>
  <si>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</si>
  <si>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</si>
  <si>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</si>
  <si>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</si>
  <si>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</si>
  <si>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</si>
  <si>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</si>
  <si>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</si>
  <si>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</si>
  <si>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</si>
  <si>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</si>
  <si>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</si>
  <si>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</si>
  <si>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</si>
  <si>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</si>
  <si>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</si>
  <si>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</si>
  <si>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</si>
  <si>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</si>
  <si>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</si>
  <si>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</si>
  <si>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</si>
  <si>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</si>
  <si>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</si>
  <si>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</si>
  <si>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</si>
  <si>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</si>
  <si>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</si>
  <si>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</si>
  <si>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</si>
  <si>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</si>
  <si>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</si>
  <si>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</si>
  <si>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</si>
  <si>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</si>
  <si>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</si>
  <si>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</si>
  <si>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</si>
  <si>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</si>
  <si>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</si>
  <si>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</si>
  <si>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</si>
  <si>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</si>
  <si>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</si>
  <si>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</si>
  <si>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</si>
  <si>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</si>
  <si>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</si>
  <si>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</si>
  <si>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</si>
  <si>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</si>
  <si>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</si>
  <si>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</si>
  <si>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</si>
  <si>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</si>
  <si>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</si>
  <si>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</si>
  <si>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</si>
  <si>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</si>
  <si>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</si>
  <si>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</si>
  <si>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</si>
  <si>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</si>
  <si>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</si>
  <si>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</si>
  <si>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</si>
  <si>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</si>
  <si>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</si>
  <si>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</si>
  <si>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</si>
  <si>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</si>
  <si>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</si>
  <si>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</si>
  <si>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</si>
  <si>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</si>
  <si>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</si>
  <si>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</si>
  <si>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</si>
  <si>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</si>
  <si>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</si>
  <si>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</si>
  <si>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</si>
  <si>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</si>
  <si>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</si>
  <si>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</si>
  <si>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</si>
  <si>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</si>
  <si>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</si>
  <si>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</si>
  <si>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</si>
  <si>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</si>
  <si>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</si>
  <si>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</si>
  <si>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</si>
  <si>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</si>
  <si>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</si>
  <si>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</si>
  <si>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</si>
  <si>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</si>
  <si>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</si>
  <si>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</si>
  <si>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</si>
  <si>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</si>
  <si>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</si>
  <si>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</si>
  <si>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</si>
  <si>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</si>
  <si>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</si>
  <si>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</si>
  <si>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</si>
  <si>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</si>
  <si>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</si>
  <si>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</si>
  <si>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</si>
  <si>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</si>
  <si>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</si>
  <si>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</si>
  <si>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</si>
  <si>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</si>
  <si>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</si>
  <si>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</si>
  <si>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</si>
  <si>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</si>
  <si>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</si>
  <si>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</si>
  <si>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</si>
  <si>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</si>
  <si>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</si>
  <si>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</si>
  <si>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</si>
  <si>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</si>
  <si>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</si>
  <si>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</si>
  <si>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</si>
  <si>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</si>
  <si>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</si>
  <si>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</si>
  <si>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</si>
  <si>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</si>
  <si>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</si>
  <si>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</si>
  <si>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</si>
  <si>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</si>
  <si>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</si>
  <si>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</si>
  <si>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</si>
  <si>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</si>
  <si>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</si>
  <si>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</si>
  <si>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</si>
  <si>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</si>
  <si>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</si>
  <si>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</si>
  <si>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</si>
  <si>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</si>
  <si>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</si>
  <si>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</si>
  <si>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</si>
  <si>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</si>
  <si>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</si>
  <si>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</si>
  <si>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</si>
  <si>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</si>
  <si>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</si>
  <si>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</si>
  <si>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</si>
  <si>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</si>
  <si>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</si>
  <si>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</si>
  <si>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</si>
  <si>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</si>
  <si>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</si>
  <si>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</si>
  <si>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</si>
  <si>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</si>
  <si>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</si>
  <si>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</si>
  <si>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</si>
  <si>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</si>
  <si>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</si>
  <si>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</si>
  <si>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</si>
  <si>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</si>
  <si>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</si>
  <si>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</si>
  <si>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</si>
  <si>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</si>
  <si>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</si>
  <si>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</si>
  <si>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</si>
  <si>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</si>
  <si>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</si>
  <si>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</si>
  <si>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</si>
  <si>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</si>
  <si>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</si>
  <si>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</si>
  <si>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</si>
  <si>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</si>
  <si>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</si>
  <si>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</si>
  <si>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</si>
  <si>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</si>
  <si>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</si>
  <si>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</si>
  <si>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</si>
  <si>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</si>
  <si>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</si>
  <si>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</si>
  <si>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</si>
  <si>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</si>
  <si>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</si>
  <si>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</si>
  <si>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</si>
  <si>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</si>
  <si>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</si>
  <si>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</si>
  <si>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</si>
  <si>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</si>
  <si>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</si>
  <si>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</si>
  <si>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</si>
  <si>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</si>
  <si>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</si>
  <si>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</si>
  <si>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</si>
  <si>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</si>
  <si>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</si>
  <si>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</si>
  <si>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</si>
  <si>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</si>
  <si>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</si>
  <si>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</si>
  <si>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</si>
  <si>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</si>
  <si>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</si>
  <si>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</si>
  <si>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</si>
  <si>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</si>
  <si>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</si>
  <si>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</si>
  <si>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</si>
  <si>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</si>
  <si>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</si>
  <si>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</si>
  <si>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</si>
  <si>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</si>
  <si>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</si>
  <si>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</si>
  <si>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</si>
  <si>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</si>
  <si>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</si>
  <si>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</si>
  <si>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</si>
  <si>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</si>
  <si>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</si>
  <si>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</si>
  <si>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</si>
  <si>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</si>
  <si>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</si>
  <si>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</si>
  <si>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</si>
  <si>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</si>
  <si>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</si>
  <si>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</si>
  <si>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</si>
  <si>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</si>
  <si>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</si>
  <si>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</si>
  <si>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</si>
  <si>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</si>
  <si>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</si>
  <si>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</si>
  <si>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</si>
  <si>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</si>
  <si>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</si>
  <si>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</si>
  <si>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</si>
  <si>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</si>
  <si>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</si>
  <si>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</si>
  <si>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</si>
  <si>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</si>
  <si>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</si>
  <si>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</si>
  <si>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</si>
  <si>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</si>
  <si>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</si>
  <si>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</si>
  <si>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</si>
  <si>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</si>
  <si>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</si>
  <si>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</si>
  <si>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</si>
  <si>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</si>
  <si>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</si>
  <si>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</si>
  <si>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</si>
  <si>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</si>
  <si>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</si>
  <si>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</si>
  <si>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</si>
  <si>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</si>
  <si>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</si>
  <si>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</si>
  <si>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</si>
  <si>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</si>
  <si>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</si>
  <si>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</si>
  <si>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</si>
  <si>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</si>
  <si>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</si>
  <si>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</si>
  <si>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</si>
  <si>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</si>
  <si>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</si>
  <si>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</si>
  <si>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</si>
  <si>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</si>
  <si>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</si>
  <si>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</si>
  <si>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</si>
  <si>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</si>
  <si>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</si>
  <si>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</si>
  <si>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</si>
  <si>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</si>
  <si>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</si>
  <si>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</si>
  <si>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</si>
  <si>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</si>
  <si>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</si>
  <si>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</si>
  <si>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</si>
  <si>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</si>
  <si>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</si>
  <si>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</si>
  <si>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</si>
  <si>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</si>
  <si>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</si>
  <si>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</si>
  <si>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</si>
  <si>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</si>
  <si>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</si>
  <si>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</si>
  <si>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</si>
  <si>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</si>
  <si>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</si>
  <si>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</si>
  <si>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</si>
  <si>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</si>
  <si>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</si>
  <si>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</si>
  <si>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</si>
  <si>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</si>
  <si>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</si>
  <si>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</si>
  <si>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</si>
  <si>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</si>
  <si>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</si>
  <si>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</si>
  <si>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</si>
  <si>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</si>
  <si>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</si>
  <si>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</si>
  <si>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</si>
  <si>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</si>
  <si>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</si>
  <si>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</si>
  <si>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</si>
  <si>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</si>
  <si>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</si>
  <si>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</si>
  <si>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</si>
  <si>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</si>
  <si>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</si>
  <si>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</si>
  <si>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</si>
  <si>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</si>
  <si>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</si>
  <si>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</si>
  <si>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</si>
  <si>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</si>
  <si>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</si>
  <si>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</si>
  <si>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</si>
  <si>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</si>
  <si>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</si>
  <si>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</si>
  <si>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</si>
  <si>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</si>
  <si>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</si>
  <si>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</si>
  <si>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</si>
  <si>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</si>
  <si>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</si>
  <si>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</si>
  <si>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</si>
  <si>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</si>
  <si>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</si>
  <si>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</si>
  <si>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</si>
  <si>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</si>
  <si>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</si>
  <si>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</si>
  <si>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</si>
  <si>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</si>
  <si>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</si>
  <si>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</si>
  <si>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</si>
  <si>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</si>
  <si>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</si>
  <si>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</si>
  <si>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</si>
  <si>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</si>
  <si>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</si>
  <si>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</si>
  <si>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</si>
  <si>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</si>
  <si>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</si>
  <si>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</si>
  <si>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</si>
  <si>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</si>
  <si>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</si>
  <si>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</si>
  <si>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</si>
  <si>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</si>
  <si>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</si>
  <si>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</si>
  <si>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</si>
  <si>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</si>
  <si>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</si>
  <si>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</si>
  <si>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</si>
  <si>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</si>
  <si>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</si>
  <si>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</si>
  <si>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</si>
  <si>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</si>
  <si>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</si>
  <si>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</si>
  <si>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</si>
  <si>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</si>
  <si>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</si>
  <si>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</si>
  <si>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</si>
  <si>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</si>
  <si>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</si>
  <si>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</si>
  <si>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</si>
  <si>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</si>
  <si>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</si>
  <si>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</si>
  <si>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</si>
  <si>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</si>
  <si>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</si>
  <si>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</si>
  <si>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</si>
  <si>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</si>
  <si>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</si>
  <si>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</si>
  <si>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</si>
  <si>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</si>
  <si>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</si>
  <si>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</si>
  <si>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</si>
  <si>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</si>
  <si>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</si>
  <si>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</si>
  <si>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</si>
  <si>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</si>
  <si>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</si>
  <si>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</si>
  <si>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</si>
  <si>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</si>
  <si>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</si>
  <si>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</si>
  <si>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</si>
  <si>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</si>
  <si>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</si>
  <si>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</si>
  <si>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</si>
  <si>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</si>
  <si>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</si>
  <si>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</si>
  <si>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</si>
  <si>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</si>
  <si>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</si>
  <si>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</si>
  <si>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</si>
  <si>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</si>
  <si>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</si>
  <si>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</si>
  <si>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</si>
  <si>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</si>
  <si>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</si>
  <si>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</si>
  <si>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</si>
  <si>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</si>
  <si>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</si>
  <si>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</si>
  <si>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</si>
  <si>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</si>
  <si>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</si>
  <si>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</si>
  <si>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</si>
  <si>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</si>
  <si>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</si>
  <si>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</si>
  <si>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</si>
  <si>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</si>
  <si>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</si>
  <si>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</si>
  <si>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</si>
  <si>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</si>
  <si>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</si>
  <si>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</si>
  <si>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</si>
  <si>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</si>
  <si>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</si>
  <si>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</si>
  <si>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</si>
  <si>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</si>
  <si>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</si>
  <si>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</si>
  <si>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</si>
  <si>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</si>
  <si>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</si>
  <si>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</si>
  <si>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</si>
  <si>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</si>
  <si>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</si>
  <si>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</si>
  <si>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</si>
  <si>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</si>
  <si>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</si>
  <si>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</si>
  <si>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</si>
  <si>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</si>
  <si>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</si>
  <si>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</si>
  <si>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</si>
  <si>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</si>
  <si>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</si>
  <si>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</si>
  <si>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</si>
  <si>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</si>
  <si>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化学兵器禁止機関（ＯＰＣＷ）拠出金（義務的拠出金）</t>
    <phoneticPr fontId="5"/>
  </si>
  <si>
    <t>軍縮不拡散・科学部</t>
    <phoneticPr fontId="5"/>
  </si>
  <si>
    <t>生物・化学兵器禁止条約室</t>
    <phoneticPr fontId="5"/>
  </si>
  <si>
    <t>○</t>
  </si>
  <si>
    <t>外務省設置法第４条第３号</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</si>
  <si>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</si>
  <si>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拠出金</t>
    <rPh sb="0" eb="3">
      <t>キョシュツキン</t>
    </rPh>
    <phoneticPr fontId="5"/>
  </si>
  <si>
    <t>ＣＷＣに基づくＯＰＣＷの中国での査察を着実に受け入れ，我が国としてＣＷＣに基づく義務を誠実に履行していくことを確認。</t>
    <phoneticPr fontId="5"/>
  </si>
  <si>
    <t>査察回数</t>
    <phoneticPr fontId="5"/>
  </si>
  <si>
    <t>ＯＰＣＷ検証実施報告書</t>
    <phoneticPr fontId="5"/>
  </si>
  <si>
    <t>OPCWに勤務する邦人職員数</t>
    <phoneticPr fontId="5"/>
  </si>
  <si>
    <t>邦人職員数</t>
    <phoneticPr fontId="5"/>
  </si>
  <si>
    <t>OPCWに勤務する邦人幹部職員数</t>
    <phoneticPr fontId="5"/>
  </si>
  <si>
    <t>邦人幹部職員数</t>
    <phoneticPr fontId="5"/>
  </si>
  <si>
    <t>OPCWから聴取等</t>
    <phoneticPr fontId="5"/>
  </si>
  <si>
    <t>OPCWから聴取等</t>
    <phoneticPr fontId="5"/>
  </si>
  <si>
    <t>回</t>
    <rPh sb="0" eb="1">
      <t>カイ</t>
    </rPh>
    <phoneticPr fontId="5"/>
  </si>
  <si>
    <t>人</t>
    <rPh sb="0" eb="1">
      <t>ヒト</t>
    </rPh>
    <phoneticPr fontId="5"/>
  </si>
  <si>
    <t>ＯＰＣＷが実施する化学兵器廃棄関連査察及び化学産業検証関連査察の回数</t>
    <phoneticPr fontId="5"/>
  </si>
  <si>
    <t>万ドル</t>
    <rPh sb="0" eb="1">
      <t>マン</t>
    </rPh>
    <phoneticPr fontId="5"/>
  </si>
  <si>
    <t>万ユーロ</t>
    <rPh sb="0" eb="1">
      <t>マン</t>
    </rPh>
    <phoneticPr fontId="5"/>
  </si>
  <si>
    <t>中国側からの請求書待ち</t>
    <phoneticPr fontId="5"/>
  </si>
  <si>
    <t>ＯＰＣＷ分（ＯＰＣＷ査察団につき要した経費）
経費総額／査察回数</t>
    <phoneticPr fontId="5"/>
  </si>
  <si>
    <t>日中分（日中によるＯＰＣＷ査察団への同行につき要した経費）経費総額／査察回数</t>
    <phoneticPr fontId="5"/>
  </si>
  <si>
    <t>中国側からの請求書待ち</t>
    <phoneticPr fontId="5"/>
  </si>
  <si>
    <t>中国側からの請求書待ち</t>
    <phoneticPr fontId="5"/>
  </si>
  <si>
    <t>万ドル/回</t>
    <rPh sb="0" eb="1">
      <t>マン</t>
    </rPh>
    <rPh sb="4" eb="5">
      <t>カイ</t>
    </rPh>
    <phoneticPr fontId="5"/>
  </si>
  <si>
    <t>万ユーロ／回</t>
    <rPh sb="0" eb="1">
      <t>マン</t>
    </rPh>
    <rPh sb="5" eb="6">
      <t>カイ</t>
    </rPh>
    <phoneticPr fontId="5"/>
  </si>
  <si>
    <t>12.7/9</t>
    <phoneticPr fontId="5"/>
  </si>
  <si>
    <t>6.6/9</t>
    <phoneticPr fontId="5"/>
  </si>
  <si>
    <t>3.3/8</t>
    <phoneticPr fontId="5"/>
  </si>
  <si>
    <t>基本目標VII　分担金・拠出金</t>
    <phoneticPr fontId="5"/>
  </si>
  <si>
    <t>施策VII－1　国際機関を通じた政務及び安全保障分野に係る国際貢献</t>
    <phoneticPr fontId="5"/>
  </si>
  <si>
    <t>化学兵器禁止条約(CWC)の実施強化のための取組を強化する。</t>
    <phoneticPr fontId="5"/>
  </si>
  <si>
    <t>H30</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</si>
  <si>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</si>
  <si>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t>
  </si>
  <si>
    <t>該当なし。</t>
    <phoneticPr fontId="5"/>
  </si>
  <si>
    <t>使途は条約上の義務の履行に関するものであり妥当。</t>
    <phoneticPr fontId="5"/>
  </si>
  <si>
    <t>中国側が費用総額に関する請求書をOPCWに提出してからのみ支払いが可能となる。依然として中国側からの提出がなされておらず，費用全体が不明。</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1">
      <t>イゼン</t>
    </rPh>
    <rPh sb="44" eb="46">
      <t>チュウゴク</t>
    </rPh>
    <rPh sb="46" eb="47">
      <t>ガワ</t>
    </rPh>
    <rPh sb="50" eb="52">
      <t>テイシュツ</t>
    </rPh>
    <rPh sb="61" eb="63">
      <t>ヒヨウ</t>
    </rPh>
    <rPh sb="63" eb="65">
      <t>ゼンタイ</t>
    </rPh>
    <rPh sb="66" eb="68">
      <t>フメイ</t>
    </rPh>
    <phoneticPr fontId="5"/>
  </si>
  <si>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</si>
  <si>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</si>
  <si>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</si>
  <si>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無</t>
  </si>
  <si>
    <t>○</t>
    <phoneticPr fontId="5"/>
  </si>
  <si>
    <t>単位当たりコストの算出は困難であるが、近年、OPCW予算はほぼ横ばい。</t>
    <rPh sb="31" eb="32">
      <t>ヨコ</t>
    </rPh>
    <phoneticPr fontId="5"/>
  </si>
  <si>
    <t>中国側から費用総額に関する請求書が提出されていない。中国側は，現在，請求書の提出に向けて準備を開始している模様。今２０１９年中には，一部の提出がなされる見込み。</t>
    <rPh sb="0" eb="2">
      <t>チュウゴク</t>
    </rPh>
    <rPh sb="2" eb="3">
      <t>ガワ</t>
    </rPh>
    <rPh sb="5" eb="7">
      <t>ヒヨウ</t>
    </rPh>
    <rPh sb="7" eb="9">
      <t>ソウガク</t>
    </rPh>
    <rPh sb="10" eb="11">
      <t>カン</t>
    </rPh>
    <rPh sb="13" eb="16">
      <t>セイキュウショ</t>
    </rPh>
    <rPh sb="17" eb="19">
      <t>テイシュツ</t>
    </rPh>
    <rPh sb="26" eb="28">
      <t>チュウゴク</t>
    </rPh>
    <rPh sb="28" eb="29">
      <t>ガワ</t>
    </rPh>
    <rPh sb="31" eb="33">
      <t>ゲンザイ</t>
    </rPh>
    <rPh sb="34" eb="37">
      <t>セイキュウショ</t>
    </rPh>
    <rPh sb="38" eb="40">
      <t>テイシュツ</t>
    </rPh>
    <rPh sb="41" eb="42">
      <t>ム</t>
    </rPh>
    <rPh sb="44" eb="46">
      <t>ジュンビ</t>
    </rPh>
    <rPh sb="47" eb="49">
      <t>カイシ</t>
    </rPh>
    <rPh sb="53" eb="55">
      <t>モヨウ</t>
    </rPh>
    <rPh sb="56" eb="57">
      <t>イマ</t>
    </rPh>
    <rPh sb="61" eb="62">
      <t>ネン</t>
    </rPh>
    <rPh sb="62" eb="63">
      <t>チュウ</t>
    </rPh>
    <rPh sb="66" eb="68">
      <t>イチブ</t>
    </rPh>
    <rPh sb="69" eb="71">
      <t>テイシュツ</t>
    </rPh>
    <rPh sb="76" eb="78">
      <t>ミコ</t>
    </rPh>
    <phoneticPr fontId="5"/>
  </si>
  <si>
    <t>近年、OPCW予算はほぼ横ばいで推移。</t>
    <phoneticPr fontId="5"/>
  </si>
  <si>
    <t>化学兵器禁止機関（OPCW)分担金</t>
    <rPh sb="0" eb="2">
      <t>カガク</t>
    </rPh>
    <rPh sb="2" eb="4">
      <t>ヘイキ</t>
    </rPh>
    <rPh sb="4" eb="6">
      <t>キンシ</t>
    </rPh>
    <rPh sb="6" eb="8">
      <t>キカン</t>
    </rPh>
    <rPh sb="14" eb="17">
      <t>ブンタンキン</t>
    </rPh>
    <phoneticPr fontId="5"/>
  </si>
  <si>
    <t>我が国は，日中OPCW三者協議，OPCW執行理事会等の場を通じて，査察の効率的な実施及び査察に係る経費の適正性をチェックしており，今度とも，かかる取組を継続する。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</si>
  <si>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</si>
  <si>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57</t>
    <phoneticPr fontId="5"/>
  </si>
  <si>
    <t>46</t>
    <phoneticPr fontId="5"/>
  </si>
  <si>
    <t>59</t>
    <phoneticPr fontId="5"/>
  </si>
  <si>
    <t>137</t>
    <phoneticPr fontId="5"/>
  </si>
  <si>
    <t>129</t>
    <phoneticPr fontId="5"/>
  </si>
  <si>
    <t>137</t>
    <phoneticPr fontId="5"/>
  </si>
  <si>
    <t>166</t>
    <phoneticPr fontId="5"/>
  </si>
  <si>
    <t>167</t>
    <phoneticPr fontId="5"/>
  </si>
  <si>
    <t>中国遺棄化学兵器廃棄にかかるＯＰＣＷの査察経費</t>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</si>
  <si>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</si>
  <si>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</si>
  <si>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</si>
  <si>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化学兵器禁止条約検証附属書第４部（Ｂ）１５，第４回締約国会議決定，第６７回，８４回執行理事会，日中ＯＰＣＷ三者間での合意</t>
    <rPh sb="33" eb="34">
      <t>ダイ</t>
    </rPh>
    <rPh sb="36" eb="37">
      <t>カイ</t>
    </rPh>
    <rPh sb="40" eb="41">
      <t>カイ</t>
    </rPh>
    <rPh sb="41" eb="43">
      <t>シッコウ</t>
    </rPh>
    <rPh sb="43" eb="46">
      <t>リジカイ</t>
    </rPh>
    <phoneticPr fontId="5"/>
  </si>
  <si>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</si>
  <si>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遺棄化学兵器の廃棄，シリアの化学兵器問題，使用者特定メカニズムの設置等）に積極的に貢献し，化学兵器のない世界の実現に向けて取り組んだ。
（３）ネパール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（４）OPCWによる査察を滞りなく受入れ（産業査察２１件・ACW査察７件），我が国のCWC履行に対する透明性確保，信頼醸成に努めた。</t>
    <rPh sb="100" eb="103">
      <t>テイヤクコク</t>
    </rPh>
    <rPh sb="103" eb="105">
      <t>カイギ</t>
    </rPh>
    <rPh sb="152" eb="154">
      <t>モンダイ</t>
    </rPh>
    <rPh sb="155" eb="158">
      <t>シヨウシャ</t>
    </rPh>
    <rPh sb="158" eb="160">
      <t>トクテイ</t>
    </rPh>
    <rPh sb="166" eb="168">
      <t>セッチ</t>
    </rPh>
    <rPh sb="168" eb="169">
      <t>トウ</t>
    </rPh>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</si>
  <si>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</si>
  <si>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ＯＰＣＷ拠出金の支払いは，我が国が締結した条約上の義務に基づくものであることから，優先度が高い。</t>
    <rPh sb="4" eb="6">
      <t>キョシュツ</t>
    </rPh>
    <phoneticPr fontId="5"/>
  </si>
  <si>
    <t>-</t>
    <phoneticPr fontId="5"/>
  </si>
  <si>
    <t>室長　遠藤　敦志</t>
    <rPh sb="3" eb="5">
      <t>エンドウ</t>
    </rPh>
    <rPh sb="6" eb="8">
      <t>アツシ</t>
    </rPh>
    <phoneticPr fontId="5"/>
  </si>
  <si>
    <t>義務的拠出金</t>
    <rPh sb="0" eb="3">
      <t>ギムテキ</t>
    </rPh>
    <rPh sb="3" eb="6">
      <t>キョシュツキン</t>
    </rPh>
    <phoneticPr fontId="5"/>
  </si>
  <si>
    <t>　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
（亜中モ一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事業番号０１６９の分担金は、締約国が支払いを義務づけられているものであり、ＯＰＣＷが実施する検証活動、締約国による条約の実施促進に向けた活動に要する費用その他ＯＰＣＷの運営費等に用いられる。</t>
    <phoneticPr fontId="5"/>
  </si>
  <si>
    <t>条約上の義務である拠出金支払いに代替する手段はない。ＯＰＣＷは各年の予算書で成果目標を立て，化学兵器廃棄の検証等，条約の目的達成のための活動を着実に実施。</t>
    <rPh sb="9" eb="11">
      <t>キョシュツ</t>
    </rPh>
    <rPh sb="11" eb="12">
      <t>キン</t>
    </rPh>
    <phoneticPr fontId="5"/>
  </si>
  <si>
    <t>化学兵器禁止条約（ＣＷＣ）に基づき，中国において発見されている旧日本軍の遺棄化学兵器（ＡＣＷ）を廃棄する義務を負い，同条約に基づくＯＰＣＷの中国での査察受け入れに要する費用を拠出金として支払うもので、現在、中国側からの請求待ちとなっている。請求があり拠出を行う際には、受け入れに係る経費の項目、単価等を精査することにより、予算の効率的な使用に努める必要がある。</t>
    <phoneticPr fontId="5"/>
  </si>
  <si>
    <t>有識者の指摘を踏まえて、拠出金が効果的に活用されるよう，引き続き適正な執行管理に努める。</t>
    <rPh sb="0" eb="3">
      <t>ユウシキシャ</t>
    </rPh>
    <rPh sb="4" eb="6">
      <t>シテキ</t>
    </rPh>
    <rPh sb="7" eb="8">
      <t>フ</t>
    </rPh>
    <phoneticPr fontId="5"/>
  </si>
  <si>
    <t>有識者及び行政事業レビュー推進チームの所見を踏まえ，拠出金が効果的に活用されるよう引き続き適正な執行管理に努める。</t>
    <rPh sb="0" eb="3">
      <t>ユウシキシャ</t>
    </rPh>
    <rPh sb="3" eb="4">
      <t>オヨ</t>
    </rPh>
    <rPh sb="26" eb="29">
      <t>キョシュツキン</t>
    </rPh>
    <rPh sb="30" eb="33">
      <t>コウカテキ</t>
    </rPh>
    <rPh sb="34" eb="36">
      <t>カツヨウ</t>
    </rPh>
    <phoneticPr fontId="5"/>
  </si>
  <si>
    <t>条約上の義務である拠出金支払いに代替する手段はない。ＯＰＣＷは各年の予算書で成果目標を立て，化学兵器廃棄の検証等，条約の目的達成のための活動を着実に実施。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</si>
</sst>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744</xdr:row>
      <xdr:rowOff>283169</xdr:rowOff>
    </xdr:from>
    <xdr:to>
      <xdr:col>39</xdr:col>
      <xdr:colOff>204475</xdr:colOff>
      <xdr:row>757</xdr:row>
      <xdr:rowOff>120616</xdr:rowOff>
    </xdr:to>
    <xdr:grpSp>
      <xdr:nvGrpSpPr>
        <xdr:cNvPr id="10" name="グループ化 9"/>
        <xdr:cNvGrpSpPr/>
      </xdr:nvGrpSpPr>
      <xdr:grpSpPr>
        <a:xfrm>
          <a:off x="3400425" y="47241419"/>
          <a:ext cx="4605025" cy="4733297"/>
          <a:chOff x="1416844" y="46363772"/>
          <a:chExt cx="2662237" cy="2535198"/>
        </a:xfrm>
      </xdr:grpSpPr>
      <xdr:sp macro="" textlink="">
        <xdr:nvSpPr>
          <xdr:cNvPr id="11" name="テキスト ボックス 10"/>
          <xdr:cNvSpPr txBox="1"/>
        </xdr:nvSpPr>
        <xdr:spPr>
          <a:xfrm>
            <a:off x="2159793" y="46363772"/>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xnSp macro="">
        <xdr:nvCxnSpPr>
          <xdr:cNvPr id="12" name="直線矢印コネクタ 11"/>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４百万円</a:t>
            </a:r>
            <a:endParaRPr kumimoji="1" lang="en-US" altLang="ja-JP" sz="1100"/>
          </a:p>
        </xdr:txBody>
      </xdr:sp>
      <xdr:sp macro="" textlink="">
        <xdr:nvSpPr>
          <xdr:cNvPr id="15" name="大かっこ 14"/>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178</v>
      </c>
      <c r="AT2" s="220"/>
      <c r="AU2" s="220"/>
      <c r="AV2" s="52" t="str">
        <f>IF(AW2="", "", "-")</f>
        <v/>
      </c>
      <c r="AW2" s="397"/>
      <c r="AX2" s="397"/>
    </row>
    <row r="3" spans="1:50" ht="21" customHeight="1" thickBot="1">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639</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633</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45</v>
      </c>
      <c r="Q13" s="109"/>
      <c r="R13" s="109"/>
      <c r="S13" s="109"/>
      <c r="T13" s="109"/>
      <c r="U13" s="109"/>
      <c r="V13" s="110"/>
      <c r="W13" s="108">
        <v>41</v>
      </c>
      <c r="X13" s="109"/>
      <c r="Y13" s="109"/>
      <c r="Z13" s="109"/>
      <c r="AA13" s="109"/>
      <c r="AB13" s="109"/>
      <c r="AC13" s="110"/>
      <c r="AD13" s="108">
        <v>56</v>
      </c>
      <c r="AE13" s="109"/>
      <c r="AF13" s="109"/>
      <c r="AG13" s="109"/>
      <c r="AH13" s="109"/>
      <c r="AI13" s="109"/>
      <c r="AJ13" s="110"/>
      <c r="AK13" s="108">
        <v>58</v>
      </c>
      <c r="AL13" s="109"/>
      <c r="AM13" s="109"/>
      <c r="AN13" s="109"/>
      <c r="AO13" s="109"/>
      <c r="AP13" s="109"/>
      <c r="AQ13" s="110"/>
      <c r="AR13" s="105">
        <v>56</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45</v>
      </c>
      <c r="Q18" s="115"/>
      <c r="R18" s="115"/>
      <c r="S18" s="115"/>
      <c r="T18" s="115"/>
      <c r="U18" s="115"/>
      <c r="V18" s="116"/>
      <c r="W18" s="114">
        <f>SUM(W13:AC17)</f>
        <v>41</v>
      </c>
      <c r="X18" s="115"/>
      <c r="Y18" s="115"/>
      <c r="Z18" s="115"/>
      <c r="AA18" s="115"/>
      <c r="AB18" s="115"/>
      <c r="AC18" s="116"/>
      <c r="AD18" s="114">
        <f>SUM(AD13:AJ17)</f>
        <v>56</v>
      </c>
      <c r="AE18" s="115"/>
      <c r="AF18" s="115"/>
      <c r="AG18" s="115"/>
      <c r="AH18" s="115"/>
      <c r="AI18" s="115"/>
      <c r="AJ18" s="116"/>
      <c r="AK18" s="114">
        <f>SUM(AK13:AQ17)</f>
        <v>58</v>
      </c>
      <c r="AL18" s="115"/>
      <c r="AM18" s="115"/>
      <c r="AN18" s="115"/>
      <c r="AO18" s="115"/>
      <c r="AP18" s="115"/>
      <c r="AQ18" s="116"/>
      <c r="AR18" s="114">
        <f>SUM(AR13:AX17)</f>
        <v>56</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17</v>
      </c>
      <c r="Q19" s="109"/>
      <c r="R19" s="109"/>
      <c r="S19" s="109"/>
      <c r="T19" s="109"/>
      <c r="U19" s="109"/>
      <c r="V19" s="110"/>
      <c r="W19" s="108">
        <v>8</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0.37777777777777777</v>
      </c>
      <c r="Q20" s="539"/>
      <c r="R20" s="539"/>
      <c r="S20" s="539"/>
      <c r="T20" s="539"/>
      <c r="U20" s="539"/>
      <c r="V20" s="539"/>
      <c r="W20" s="539">
        <f t="shared" ref="W20" si="0">IF(W18=0, "-", SUM(W19)/W18)</f>
        <v>0.1951219512195122</v>
      </c>
      <c r="X20" s="539"/>
      <c r="Y20" s="539"/>
      <c r="Z20" s="539"/>
      <c r="AA20" s="539"/>
      <c r="AB20" s="539"/>
      <c r="AC20" s="539"/>
      <c r="AD20" s="539">
        <f t="shared" ref="AD20" si="1">IF(AD18=0, "-", SUM(AD19)/AD18)</f>
        <v>7.1428571428571425E-2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0.37777777777777777</v>
      </c>
      <c r="Q21" s="539"/>
      <c r="R21" s="539"/>
      <c r="S21" s="539"/>
      <c r="T21" s="539"/>
      <c r="U21" s="539"/>
      <c r="V21" s="539"/>
      <c r="W21" s="539">
        <f t="shared" ref="W21" si="2">IF(W19=0, "-", SUM(W19)/SUM(W13,W14))</f>
        <v>0.1951219512195122</v>
      </c>
      <c r="X21" s="539"/>
      <c r="Y21" s="539"/>
      <c r="Z21" s="539"/>
      <c r="AA21" s="539"/>
      <c r="AB21" s="539"/>
      <c r="AC21" s="539"/>
      <c r="AD21" s="539">
        <f t="shared" ref="AD21" si="3">IF(AD19=0, "-", SUM(AD19)/SUM(AD13,AD14))</f>
        <v>7.1428571428571425E-2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58</v>
      </c>
      <c r="Q23" s="106"/>
      <c r="R23" s="106"/>
      <c r="S23" s="106"/>
      <c r="T23" s="106"/>
      <c r="U23" s="106"/>
      <c r="V23" s="107"/>
      <c r="W23" s="105">
        <v>56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58</v>
      </c>
      <c r="Q29" s="109"/>
      <c r="R29" s="109"/>
      <c r="S29" s="109"/>
      <c r="T29" s="109"/>
      <c r="U29" s="109"/>
      <c r="V29" s="110"/>
      <c r="W29" s="227">
        <f>AR13</f>
        <v>56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586</v>
      </c>
      <c r="AC32" s="551"/>
      <c r="AD32" s="551"/>
      <c r="AE32" s="364">
        <v>9</v>
      </c>
      <c r="AF32" s="365"/>
      <c r="AG32" s="365"/>
      <c r="AH32" s="365"/>
      <c r="AI32" s="364">
        <v>9</v>
      </c>
      <c r="AJ32" s="365"/>
      <c r="AK32" s="365"/>
      <c r="AL32" s="365"/>
      <c r="AM32" s="364">
        <v>7</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7</v>
      </c>
      <c r="AF33" s="365"/>
      <c r="AG33" s="365"/>
      <c r="AH33" s="365"/>
      <c r="AI33" s="364">
        <v>9</v>
      </c>
      <c r="AJ33" s="365"/>
      <c r="AK33" s="365"/>
      <c r="AL33" s="365"/>
      <c r="AM33" s="364">
        <v>8</v>
      </c>
      <c r="AN33" s="365"/>
      <c r="AO33" s="365"/>
      <c r="AP33" s="365"/>
      <c r="AQ33" s="111">
        <v>8</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128.6</v>
      </c>
      <c r="AF34" s="365"/>
      <c r="AG34" s="365"/>
      <c r="AH34" s="365"/>
      <c r="AI34" s="364">
        <v>100</v>
      </c>
      <c r="AJ34" s="365"/>
      <c r="AK34" s="365"/>
      <c r="AL34" s="365"/>
      <c r="AM34" s="364">
        <v>87.5</v>
      </c>
      <c r="AN34" s="365"/>
      <c r="AO34" s="365"/>
      <c r="AP34" s="365"/>
      <c r="AQ34" s="111"/>
      <c r="AR34" s="112"/>
      <c r="AS34" s="112"/>
      <c r="AT34" s="113"/>
      <c r="AU34" s="365"/>
      <c r="AV34" s="365"/>
      <c r="AW34" s="365"/>
      <c r="AX34" s="367"/>
    </row>
    <row r="35" spans="1:50" ht="23.25" customHeight="1">
      <c r="A35" s="897" t="s">
        <v>505</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c r="A39" s="515"/>
      <c r="B39" s="513"/>
      <c r="C39" s="513"/>
      <c r="D39" s="513"/>
      <c r="E39" s="513"/>
      <c r="F39" s="514"/>
      <c r="G39" s="540" t="s">
        <v>580</v>
      </c>
      <c r="H39" s="541"/>
      <c r="I39" s="541"/>
      <c r="J39" s="541"/>
      <c r="K39" s="541"/>
      <c r="L39" s="541"/>
      <c r="M39" s="541"/>
      <c r="N39" s="541"/>
      <c r="O39" s="542"/>
      <c r="P39" s="161" t="s">
        <v>581</v>
      </c>
      <c r="Q39" s="161"/>
      <c r="R39" s="161"/>
      <c r="S39" s="161"/>
      <c r="T39" s="161"/>
      <c r="U39" s="161"/>
      <c r="V39" s="161"/>
      <c r="W39" s="161"/>
      <c r="X39" s="231"/>
      <c r="Y39" s="338" t="s">
        <v>12</v>
      </c>
      <c r="Z39" s="549"/>
      <c r="AA39" s="550"/>
      <c r="AB39" s="551" t="s">
        <v>587</v>
      </c>
      <c r="AC39" s="551"/>
      <c r="AD39" s="551"/>
      <c r="AE39" s="364">
        <v>3</v>
      </c>
      <c r="AF39" s="365"/>
      <c r="AG39" s="365"/>
      <c r="AH39" s="365"/>
      <c r="AI39" s="364">
        <v>2</v>
      </c>
      <c r="AJ39" s="365"/>
      <c r="AK39" s="365"/>
      <c r="AL39" s="365"/>
      <c r="AM39" s="364">
        <v>2</v>
      </c>
      <c r="AN39" s="365"/>
      <c r="AO39" s="365"/>
      <c r="AP39" s="365"/>
      <c r="AQ39" s="111"/>
      <c r="AR39" s="112"/>
      <c r="AS39" s="112"/>
      <c r="AT39" s="113"/>
      <c r="AU39" s="365"/>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5</v>
      </c>
      <c r="AF40" s="365"/>
      <c r="AG40" s="365"/>
      <c r="AH40" s="365"/>
      <c r="AI40" s="364">
        <v>5</v>
      </c>
      <c r="AJ40" s="365"/>
      <c r="AK40" s="365"/>
      <c r="AL40" s="365"/>
      <c r="AM40" s="364">
        <v>5</v>
      </c>
      <c r="AN40" s="365"/>
      <c r="AO40" s="365"/>
      <c r="AP40" s="365"/>
      <c r="AQ40" s="111">
        <v>5</v>
      </c>
      <c r="AR40" s="112"/>
      <c r="AS40" s="112"/>
      <c r="AT40" s="113"/>
      <c r="AU40" s="365"/>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60</v>
      </c>
      <c r="AF41" s="365"/>
      <c r="AG41" s="365"/>
      <c r="AH41" s="365"/>
      <c r="AI41" s="364">
        <v>40</v>
      </c>
      <c r="AJ41" s="365"/>
      <c r="AK41" s="365"/>
      <c r="AL41" s="365"/>
      <c r="AM41" s="364">
        <v>40</v>
      </c>
      <c r="AN41" s="365"/>
      <c r="AO41" s="365"/>
      <c r="AP41" s="365"/>
      <c r="AQ41" s="111"/>
      <c r="AR41" s="112"/>
      <c r="AS41" s="112"/>
      <c r="AT41" s="113"/>
      <c r="AU41" s="365"/>
      <c r="AV41" s="365"/>
      <c r="AW41" s="365"/>
      <c r="AX41" s="367"/>
    </row>
    <row r="42" spans="1:50" ht="23.25" customHeight="1">
      <c r="A42" s="897" t="s">
        <v>505</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c r="A46" s="515"/>
      <c r="B46" s="513"/>
      <c r="C46" s="513"/>
      <c r="D46" s="513"/>
      <c r="E46" s="513"/>
      <c r="F46" s="514"/>
      <c r="G46" s="540" t="s">
        <v>582</v>
      </c>
      <c r="H46" s="541"/>
      <c r="I46" s="541"/>
      <c r="J46" s="541"/>
      <c r="K46" s="541"/>
      <c r="L46" s="541"/>
      <c r="M46" s="541"/>
      <c r="N46" s="541"/>
      <c r="O46" s="542"/>
      <c r="P46" s="161" t="s">
        <v>583</v>
      </c>
      <c r="Q46" s="161"/>
      <c r="R46" s="161"/>
      <c r="S46" s="161"/>
      <c r="T46" s="161"/>
      <c r="U46" s="161"/>
      <c r="V46" s="161"/>
      <c r="W46" s="161"/>
      <c r="X46" s="231"/>
      <c r="Y46" s="338" t="s">
        <v>12</v>
      </c>
      <c r="Z46" s="549"/>
      <c r="AA46" s="550"/>
      <c r="AB46" s="551" t="s">
        <v>587</v>
      </c>
      <c r="AC46" s="551"/>
      <c r="AD46" s="551"/>
      <c r="AE46" s="364">
        <v>0</v>
      </c>
      <c r="AF46" s="365"/>
      <c r="AG46" s="365"/>
      <c r="AH46" s="365"/>
      <c r="AI46" s="364">
        <v>0</v>
      </c>
      <c r="AJ46" s="365"/>
      <c r="AK46" s="365"/>
      <c r="AL46" s="365"/>
      <c r="AM46" s="364">
        <v>0</v>
      </c>
      <c r="AN46" s="365"/>
      <c r="AO46" s="365"/>
      <c r="AP46" s="365"/>
      <c r="AQ46" s="111"/>
      <c r="AR46" s="112"/>
      <c r="AS46" s="112"/>
      <c r="AT46" s="113"/>
      <c r="AU46" s="365"/>
      <c r="AV46" s="365"/>
      <c r="AW46" s="365"/>
      <c r="AX46" s="367"/>
    </row>
    <row r="47" spans="1:50" ht="23.2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587</v>
      </c>
      <c r="AC47" s="522"/>
      <c r="AD47" s="522"/>
      <c r="AE47" s="364">
        <v>1</v>
      </c>
      <c r="AF47" s="365"/>
      <c r="AG47" s="365"/>
      <c r="AH47" s="365"/>
      <c r="AI47" s="364">
        <v>1</v>
      </c>
      <c r="AJ47" s="365"/>
      <c r="AK47" s="365"/>
      <c r="AL47" s="365"/>
      <c r="AM47" s="364">
        <v>1</v>
      </c>
      <c r="AN47" s="365"/>
      <c r="AO47" s="365"/>
      <c r="AP47" s="365"/>
      <c r="AQ47" s="111">
        <v>1</v>
      </c>
      <c r="AR47" s="112"/>
      <c r="AS47" s="112"/>
      <c r="AT47" s="113"/>
      <c r="AU47" s="365"/>
      <c r="AV47" s="365"/>
      <c r="AW47" s="365"/>
      <c r="AX47" s="367"/>
    </row>
    <row r="48" spans="1:50" ht="23.2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0</v>
      </c>
      <c r="AJ48" s="365"/>
      <c r="AK48" s="365"/>
      <c r="AL48" s="365"/>
      <c r="AM48" s="364">
        <v>0</v>
      </c>
      <c r="AN48" s="365"/>
      <c r="AO48" s="365"/>
      <c r="AP48" s="365"/>
      <c r="AQ48" s="111"/>
      <c r="AR48" s="112"/>
      <c r="AS48" s="112"/>
      <c r="AT48" s="113"/>
      <c r="AU48" s="365"/>
      <c r="AV48" s="365"/>
      <c r="AW48" s="365"/>
      <c r="AX48" s="367"/>
    </row>
    <row r="49" spans="1:50" ht="23.25" customHeight="1">
      <c r="A49" s="897" t="s">
        <v>505</v>
      </c>
      <c r="B49" s="898"/>
      <c r="C49" s="898"/>
      <c r="D49" s="898"/>
      <c r="E49" s="898"/>
      <c r="F49" s="899"/>
      <c r="G49" s="903" t="s">
        <v>585</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7.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305</v>
      </c>
      <c r="AF101" s="365"/>
      <c r="AG101" s="365"/>
      <c r="AH101" s="366"/>
      <c r="AI101" s="364">
        <v>314</v>
      </c>
      <c r="AJ101" s="365"/>
      <c r="AK101" s="365"/>
      <c r="AL101" s="366"/>
      <c r="AM101" s="364">
        <v>299</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350</v>
      </c>
      <c r="AF102" s="358"/>
      <c r="AG102" s="358"/>
      <c r="AH102" s="358"/>
      <c r="AI102" s="358">
        <v>350</v>
      </c>
      <c r="AJ102" s="358"/>
      <c r="AK102" s="358"/>
      <c r="AL102" s="358"/>
      <c r="AM102" s="358">
        <v>300</v>
      </c>
      <c r="AN102" s="358"/>
      <c r="AO102" s="358"/>
      <c r="AP102" s="358"/>
      <c r="AQ102" s="814">
        <v>300</v>
      </c>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06"/>
      <c r="AF105" s="306"/>
      <c r="AG105" s="306"/>
      <c r="AH105" s="306"/>
      <c r="AI105" s="306"/>
      <c r="AJ105" s="306"/>
      <c r="AK105" s="306"/>
      <c r="AL105" s="306"/>
      <c r="AM105" s="306"/>
      <c r="AN105" s="306"/>
      <c r="AO105" s="306"/>
      <c r="AP105" s="306"/>
      <c r="AQ105" s="306"/>
      <c r="AR105" s="306"/>
      <c r="AS105" s="306"/>
      <c r="AT105" s="30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594</v>
      </c>
      <c r="AF117" s="306"/>
      <c r="AG117" s="306"/>
      <c r="AH117" s="306"/>
      <c r="AI117" s="306" t="s">
        <v>591</v>
      </c>
      <c r="AJ117" s="306"/>
      <c r="AK117" s="306"/>
      <c r="AL117" s="306"/>
      <c r="AM117" s="306" t="s">
        <v>595</v>
      </c>
      <c r="AN117" s="306"/>
      <c r="AO117" s="306"/>
      <c r="AP117" s="306"/>
      <c r="AQ117" s="306" t="s">
        <v>591</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590</v>
      </c>
      <c r="AC119" s="301"/>
      <c r="AD119" s="302"/>
      <c r="AE119" s="358">
        <v>1.4</v>
      </c>
      <c r="AF119" s="358"/>
      <c r="AG119" s="358"/>
      <c r="AH119" s="358"/>
      <c r="AI119" s="358">
        <v>0.7</v>
      </c>
      <c r="AJ119" s="358"/>
      <c r="AK119" s="358"/>
      <c r="AL119" s="358"/>
      <c r="AM119" s="358">
        <v>0.4</v>
      </c>
      <c r="AN119" s="358"/>
      <c r="AO119" s="358"/>
      <c r="AP119" s="358"/>
      <c r="AQ119" s="358"/>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598</v>
      </c>
      <c r="AF120" s="306"/>
      <c r="AG120" s="306"/>
      <c r="AH120" s="306"/>
      <c r="AI120" s="306" t="s">
        <v>599</v>
      </c>
      <c r="AJ120" s="306"/>
      <c r="AK120" s="306"/>
      <c r="AL120" s="306"/>
      <c r="AM120" s="306" t="s">
        <v>600</v>
      </c>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565</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4"/>
      <c r="B154" s="252"/>
      <c r="C154" s="251"/>
      <c r="D154" s="252"/>
      <c r="E154" s="251"/>
      <c r="F154" s="314"/>
      <c r="G154" s="230" t="s">
        <v>603</v>
      </c>
      <c r="H154" s="161"/>
      <c r="I154" s="161"/>
      <c r="J154" s="161"/>
      <c r="K154" s="161"/>
      <c r="L154" s="161"/>
      <c r="M154" s="161"/>
      <c r="N154" s="161"/>
      <c r="O154" s="161"/>
      <c r="P154" s="231"/>
      <c r="Q154" s="160" t="s">
        <v>634</v>
      </c>
      <c r="R154" s="161"/>
      <c r="S154" s="161"/>
      <c r="T154" s="161"/>
      <c r="U154" s="161"/>
      <c r="V154" s="161"/>
      <c r="W154" s="161"/>
      <c r="X154" s="161"/>
      <c r="Y154" s="161"/>
      <c r="Z154" s="161"/>
      <c r="AA154" s="923"/>
      <c r="AB154" s="255" t="s">
        <v>604</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15.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4"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thickBo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08"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62"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614</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46.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48.7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4" t="s">
        <v>616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646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569</v>
      </c>
      <c r="D721" s="918"/>
      <c r="E721" s="918"/>
      <c r="F721" s="919"/>
      <c r="G721" s="937"/>
      <c r="H721" s="938"/>
      <c r="I721" s="83" t="str">
        <f>IF(OR(G721="　", G721=""), "", "-")</f>
        <v/>
      </c>
      <c r="J721" s="916">
        <v>169</v>
      </c>
      <c r="K721" s="916"/>
      <c r="L721" s="83" t="str">
        <f>IF(M721="","","-")</f>
        <v/>
      </c>
      <c r="M721" s="84"/>
      <c r="N721" s="913" t="s">
        <v>618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645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549</v>
      </c>
      <c r="B737" s="124"/>
      <c r="C737" s="124"/>
      <c r="D737" s="125"/>
      <c r="E737" s="122" t="s">
        <v>621</v>
      </c>
      <c r="F737" s="122"/>
      <c r="G737" s="122"/>
      <c r="H737" s="122"/>
      <c r="I737" s="122"/>
      <c r="J737" s="122"/>
      <c r="K737" s="122"/>
      <c r="L737" s="122"/>
      <c r="M737" s="122"/>
      <c r="N737" s="101" t="s">
        <v>542</v>
      </c>
      <c r="O737" s="101"/>
      <c r="P737" s="101"/>
      <c r="Q737" s="101"/>
      <c r="R737" s="122" t="s">
        <v>622</v>
      </c>
      <c r="S737" s="122"/>
      <c r="T737" s="122"/>
      <c r="U737" s="122"/>
      <c r="V737" s="122"/>
      <c r="W737" s="122"/>
      <c r="X737" s="122"/>
      <c r="Y737" s="122"/>
      <c r="Z737" s="122"/>
      <c r="AA737" s="101" t="s">
        <v>541</v>
      </c>
      <c r="AB737" s="101"/>
      <c r="AC737" s="101"/>
      <c r="AD737" s="101"/>
      <c r="AE737" s="122" t="s">
        <v>623</v>
      </c>
      <c r="AF737" s="122"/>
      <c r="AG737" s="122"/>
      <c r="AH737" s="122"/>
      <c r="AI737" s="122"/>
      <c r="AJ737" s="122"/>
      <c r="AK737" s="122"/>
      <c r="AL737" s="122"/>
      <c r="AM737" s="122"/>
      <c r="AN737" s="101" t="s">
        <v>540</v>
      </c>
      <c r="AO737" s="101"/>
      <c r="AP737" s="101"/>
      <c r="AQ737" s="101"/>
      <c r="AR737" s="102" t="s">
        <v>624</v>
      </c>
      <c r="AS737" s="103"/>
      <c r="AT737" s="103"/>
      <c r="AU737" s="103"/>
      <c r="AV737" s="103"/>
      <c r="AW737" s="103"/>
      <c r="AX737" s="104"/>
      <c r="AY737" s="89"/>
      <c r="AZ737" s="89"/>
    </row>
    <row r="738" spans="1:52" ht="24.75" customHeight="1">
      <c r="A738" s="123" t="s">
        <v>539</v>
      </c>
      <c r="B738" s="124"/>
      <c r="C738" s="124"/>
      <c r="D738" s="125"/>
      <c r="E738" s="122" t="s">
        <v>625</v>
      </c>
      <c r="F738" s="122"/>
      <c r="G738" s="122"/>
      <c r="H738" s="122"/>
      <c r="I738" s="122"/>
      <c r="J738" s="122"/>
      <c r="K738" s="122"/>
      <c r="L738" s="122"/>
      <c r="M738" s="122"/>
      <c r="N738" s="101" t="s">
        <v>538</v>
      </c>
      <c r="O738" s="101"/>
      <c r="P738" s="101"/>
      <c r="Q738" s="101"/>
      <c r="R738" s="122" t="s">
        <v>626</v>
      </c>
      <c r="S738" s="122"/>
      <c r="T738" s="122"/>
      <c r="U738" s="122"/>
      <c r="V738" s="122"/>
      <c r="W738" s="122"/>
      <c r="X738" s="122"/>
      <c r="Y738" s="122"/>
      <c r="Z738" s="122"/>
      <c r="AA738" s="101" t="s">
        <v>537</v>
      </c>
      <c r="AB738" s="101"/>
      <c r="AC738" s="101"/>
      <c r="AD738" s="101"/>
      <c r="AE738" s="122" t="s">
        <v>627</v>
      </c>
      <c r="AF738" s="122"/>
      <c r="AG738" s="122"/>
      <c r="AH738" s="122"/>
      <c r="AI738" s="122"/>
      <c r="AJ738" s="122"/>
      <c r="AK738" s="122"/>
      <c r="AL738" s="122"/>
      <c r="AM738" s="122"/>
      <c r="AN738" s="101" t="s">
        <v>533</v>
      </c>
      <c r="AO738" s="101"/>
      <c r="AP738" s="101"/>
      <c r="AQ738" s="101"/>
      <c r="AR738" s="102" t="s">
        <v>628</v>
      </c>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c r="J739" s="117"/>
      <c r="K739" s="93" t="str">
        <f>IF(OR(I739="　", I739=""), "", "-")</f>
        <v/>
      </c>
      <c r="L739" s="118">
        <v>166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640</v>
      </c>
      <c r="H781" s="450"/>
      <c r="I781" s="450"/>
      <c r="J781" s="450"/>
      <c r="K781" s="451"/>
      <c r="L781" s="452" t="s">
        <v>629</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631</v>
      </c>
      <c r="D837" s="418"/>
      <c r="E837" s="418"/>
      <c r="F837" s="418"/>
      <c r="G837" s="418"/>
      <c r="H837" s="418"/>
      <c r="I837" s="418"/>
      <c r="J837" s="419" t="s">
        <v>638</v>
      </c>
      <c r="K837" s="420"/>
      <c r="L837" s="420"/>
      <c r="M837" s="420"/>
      <c r="N837" s="420"/>
      <c r="O837" s="420"/>
      <c r="P837" s="425" t="s">
        <v>630</v>
      </c>
      <c r="Q837" s="317"/>
      <c r="R837" s="317"/>
      <c r="S837" s="317"/>
      <c r="T837" s="317"/>
      <c r="U837" s="317"/>
      <c r="V837" s="317"/>
      <c r="W837" s="317"/>
      <c r="X837" s="317"/>
      <c r="Y837" s="318">
        <v>4</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row r="1133" spans="1:50" hidden="1"/>
    <row r="1134" spans="1:50" hidden="1"/>
    <row r="1135" spans="1:50" hidden="1"/>
    <row r="1136" spans="1:50" hidden="1"/>
    <row r="1137" hidden="1"/>
    <row r="1138"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2019-08-23T01:17:49Z</cp:lastPrinted>
  <dcterms:created xsi:type="dcterms:W3CDTF">2012-03-13T00:50:25Z</dcterms:created>
  <dcterms:modified xsi:type="dcterms:W3CDTF">2019-09-24T06:01:46Z</dcterms:modified>
</cp:coreProperties>
</file>