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418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<sst xmlns="http://schemas.openxmlformats.org/spreadsheetml/2006/main" count="2864" uniqueCount="658">
  <si>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</si>
  <si>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</si>
  <si>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</si>
  <si>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</si>
  <si>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</si>
  <si>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</si>
  <si>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</si>
  <si>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</si>
  <si>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</si>
  <si>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</si>
  <si>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</si>
  <si>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</si>
  <si>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</si>
  <si>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</si>
  <si>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</si>
  <si>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</si>
  <si>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</si>
  <si>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</si>
  <si>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</si>
  <si>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</si>
  <si>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</si>
  <si>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</si>
  <si>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</si>
  <si>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</si>
  <si>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</si>
  <si>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</si>
  <si>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</si>
  <si>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</si>
  <si>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</si>
  <si>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</si>
  <si>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</si>
  <si>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</si>
  <si>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</si>
  <si>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</si>
  <si>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</si>
  <si>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</si>
  <si>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</si>
  <si>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</si>
  <si>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</si>
  <si>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</si>
  <si>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</si>
  <si>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</si>
  <si>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</si>
  <si>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</si>
  <si>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</si>
  <si>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</si>
  <si>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</si>
  <si>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</si>
  <si>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</si>
  <si>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</si>
  <si>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</si>
  <si>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</si>
  <si>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</si>
  <si>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</si>
  <si>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</si>
  <si>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</si>
  <si>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</si>
  <si>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</si>
  <si>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</si>
  <si>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</si>
  <si>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</si>
  <si>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</si>
  <si>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</si>
  <si>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</si>
  <si>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</si>
  <si>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</si>
  <si>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</si>
  <si>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</si>
  <si>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</si>
  <si>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</si>
  <si>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</si>
  <si>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</si>
  <si>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</si>
  <si>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</si>
  <si>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</si>
  <si>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</si>
  <si>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</si>
  <si>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</si>
  <si>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</si>
  <si>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</si>
  <si>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</si>
  <si>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</si>
  <si>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</si>
  <si>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</si>
  <si>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</si>
  <si>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</si>
  <si>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</si>
  <si>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</si>
  <si>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</si>
  <si>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</si>
  <si>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</si>
  <si>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</si>
  <si>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</si>
  <si>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</si>
  <si>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</si>
  <si>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</si>
  <si>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</si>
  <si>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</si>
  <si>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</si>
  <si>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</si>
  <si>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</si>
  <si>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</si>
  <si>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</si>
  <si>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</si>
  <si>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</si>
  <si>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</si>
  <si>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</si>
  <si>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</si>
  <si>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</si>
  <si>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</si>
  <si>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</si>
  <si>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</si>
  <si>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</si>
  <si>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</si>
  <si>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</si>
  <si>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</si>
  <si>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</si>
  <si>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</si>
  <si>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</si>
  <si>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</si>
  <si>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</si>
  <si>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</si>
  <si>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</si>
  <si>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</si>
  <si>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</si>
  <si>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</si>
  <si>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</si>
  <si>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</si>
  <si>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</si>
  <si>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</si>
  <si>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</si>
  <si>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</si>
  <si>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</si>
  <si>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</si>
  <si>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</si>
  <si>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</si>
  <si>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</si>
  <si>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</si>
  <si>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</si>
  <si>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</si>
  <si>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</si>
  <si>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</si>
  <si>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</si>
  <si>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</si>
  <si>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</si>
  <si>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</si>
  <si>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</si>
  <si>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</si>
  <si>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</si>
  <si>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</si>
  <si>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</si>
  <si>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</si>
  <si>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</si>
  <si>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</si>
  <si>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</si>
  <si>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</si>
  <si>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</si>
  <si>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</si>
  <si>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</si>
  <si>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</si>
  <si>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</si>
  <si>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</si>
  <si>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</si>
  <si>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</si>
  <si>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</si>
  <si>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</si>
  <si>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</si>
  <si>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</si>
  <si>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</si>
  <si>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</si>
  <si>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</si>
  <si>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</si>
  <si>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</si>
  <si>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</si>
  <si>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</si>
  <si>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</si>
  <si>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</si>
  <si>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</si>
  <si>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</si>
  <si>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</si>
  <si>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</si>
  <si>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</si>
  <si>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</si>
  <si>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</si>
  <si>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</si>
  <si>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</si>
  <si>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</si>
  <si>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</si>
  <si>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</si>
  <si>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</si>
  <si>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</si>
  <si>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</si>
  <si>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</si>
  <si>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</si>
  <si>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</si>
  <si>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</si>
  <si>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</si>
  <si>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</si>
  <si>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</si>
  <si>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</si>
  <si>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</si>
  <si>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</si>
  <si>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</si>
  <si>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</si>
  <si>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</si>
  <si>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</si>
  <si>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</si>
  <si>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</si>
  <si>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</si>
  <si>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</si>
  <si>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</si>
  <si>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</si>
  <si>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</si>
  <si>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</si>
  <si>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</si>
  <si>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</si>
  <si>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</si>
  <si>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</si>
  <si>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</si>
  <si>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</si>
  <si>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</si>
  <si>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</si>
  <si>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</si>
  <si>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</si>
  <si>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</si>
  <si>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</si>
  <si>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</si>
  <si>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</si>
  <si>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</si>
  <si>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</si>
  <si>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</si>
  <si>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</si>
  <si>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</si>
  <si>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</si>
  <si>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</si>
  <si>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</si>
  <si>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</si>
  <si>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</si>
  <si>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</si>
  <si>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</si>
  <si>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</si>
  <si>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</si>
  <si>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</si>
  <si>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</si>
  <si>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</si>
  <si>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</si>
  <si>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</si>
  <si>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</si>
  <si>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</si>
  <si>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</si>
  <si>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</si>
  <si>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</si>
  <si>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</si>
  <si>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</si>
  <si>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</si>
  <si>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</si>
  <si>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</si>
  <si>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</si>
  <si>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</si>
  <si>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</si>
  <si>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</si>
  <si>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</si>
  <si>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</si>
  <si>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</si>
  <si>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</si>
  <si>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</si>
  <si>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</si>
  <si>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</si>
  <si>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</si>
  <si>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</si>
  <si>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</si>
  <si>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</si>
  <si>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</si>
  <si>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</si>
  <si>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</si>
  <si>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</si>
  <si>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</si>
  <si>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</si>
  <si>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</si>
  <si>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</si>
  <si>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</si>
  <si>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</si>
  <si>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</si>
  <si>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</si>
  <si>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</si>
  <si>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</si>
  <si>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</si>
  <si>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</si>
  <si>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</si>
  <si>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</si>
  <si>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</si>
  <si>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</si>
  <si>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</si>
  <si>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</si>
  <si>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</si>
  <si>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</si>
  <si>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</si>
  <si>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</si>
  <si>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</si>
  <si>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</si>
  <si>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</si>
  <si>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</si>
  <si>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</si>
  <si>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</si>
  <si>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</si>
  <si>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</si>
  <si>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</si>
  <si>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</si>
  <si>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</si>
  <si>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</si>
  <si>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</si>
  <si>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</si>
  <si>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</si>
  <si>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</si>
  <si>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</si>
  <si>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</si>
  <si>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</si>
  <si>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</si>
  <si>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</si>
  <si>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</si>
  <si>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</si>
  <si>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</si>
  <si>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</si>
  <si>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</si>
  <si>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</si>
  <si>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</si>
  <si>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</si>
  <si>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</si>
  <si>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</si>
  <si>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</si>
  <si>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</si>
  <si>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</si>
  <si>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</si>
  <si>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</si>
  <si>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</si>
  <si>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</si>
  <si>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</si>
  <si>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</si>
  <si>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</si>
  <si>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</si>
  <si>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</si>
  <si>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</si>
  <si>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</si>
  <si>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</si>
  <si>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</si>
  <si>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</si>
  <si>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</si>
  <si>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</si>
  <si>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</si>
  <si>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</si>
  <si>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</si>
  <si>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</si>
  <si>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</si>
  <si>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</si>
  <si>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</si>
  <si>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</si>
  <si>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</si>
  <si>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</si>
  <si>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</si>
  <si>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</si>
  <si>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</si>
  <si>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</si>
  <si>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</si>
  <si>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</si>
  <si>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</si>
  <si>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</si>
  <si>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</si>
  <si>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</si>
  <si>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</si>
  <si>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</si>
  <si>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</si>
  <si>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</si>
  <si>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</si>
  <si>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</si>
  <si>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</si>
  <si>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</si>
  <si>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</si>
  <si>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</si>
  <si>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</si>
  <si>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</si>
  <si>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</si>
  <si>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</si>
  <si>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</si>
  <si>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</si>
  <si>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</si>
  <si>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</si>
  <si>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</si>
  <si>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</si>
  <si>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</si>
  <si>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</si>
  <si>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</si>
  <si>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</si>
  <si>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</si>
  <si>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</si>
  <si>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</si>
  <si>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</si>
  <si>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</si>
  <si>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</si>
  <si>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</si>
  <si>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</si>
  <si>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</si>
  <si>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</si>
  <si>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</si>
  <si>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</si>
  <si>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</si>
  <si>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</si>
  <si>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</si>
  <si>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</si>
  <si>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</si>
  <si>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</si>
  <si>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</si>
  <si>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</si>
  <si>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</si>
  <si>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</si>
  <si>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</si>
  <si>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</si>
  <si>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</si>
  <si>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</si>
  <si>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</si>
  <si>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</si>
  <si>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</si>
  <si>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</si>
  <si>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</si>
  <si>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</si>
  <si>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</si>
  <si>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</si>
  <si>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</si>
  <si>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</si>
  <si>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</si>
  <si>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</si>
  <si>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</si>
  <si>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</si>
  <si>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</si>
  <si>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</si>
  <si>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</si>
  <si>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</si>
  <si>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</si>
  <si>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</si>
  <si>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</si>
  <si>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</si>
  <si>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</si>
  <si>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</si>
  <si>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</si>
  <si>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</si>
  <si>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</si>
  <si>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</si>
  <si>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</si>
  <si>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</si>
  <si>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</si>
  <si>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</si>
  <si>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</si>
  <si>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</si>
  <si>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</si>
  <si>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</si>
  <si>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</si>
  <si>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</si>
  <si>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</si>
  <si>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</si>
  <si>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</si>
  <si>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</si>
  <si>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</si>
  <si>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</si>
  <si>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</si>
  <si>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</si>
  <si>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</si>
  <si>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</si>
  <si>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</si>
  <si>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</si>
  <si>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</si>
  <si>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</si>
  <si>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</si>
  <si>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</si>
  <si>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</si>
  <si>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</si>
  <si>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</si>
  <si>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</si>
  <si>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</si>
  <si>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</si>
  <si>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</si>
  <si>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</si>
  <si>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</si>
  <si>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</si>
  <si>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</si>
  <si>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</si>
  <si>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</si>
  <si>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</si>
  <si>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</si>
  <si>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</si>
  <si>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</si>
  <si>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</si>
  <si>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</si>
  <si>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</si>
  <si>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</si>
  <si>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</si>
  <si>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</si>
  <si>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</si>
  <si>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</si>
  <si>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</si>
  <si>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</si>
  <si>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</si>
  <si>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</si>
  <si>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</si>
  <si>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</si>
  <si>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</si>
  <si>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</si>
  <si>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</si>
  <si>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</si>
  <si>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</si>
  <si>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</si>
  <si>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</si>
  <si>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</si>
  <si>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</si>
  <si>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</si>
  <si>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</si>
  <si>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</si>
  <si>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</si>
  <si>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</si>
  <si>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</si>
  <si>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</si>
  <si>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</si>
  <si>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</si>
  <si>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</si>
  <si>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</si>
  <si>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</si>
  <si>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</si>
  <si>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</si>
  <si>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</si>
  <si>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</si>
  <si>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</si>
  <si>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</si>
  <si>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</si>
  <si>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</si>
  <si>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</si>
  <si>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</si>
  <si>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</si>
  <si>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</si>
  <si>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</si>
  <si>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</si>
  <si>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</si>
  <si>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</si>
  <si>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</si>
  <si>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</si>
  <si>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</si>
  <si>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</si>
  <si>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</si>
  <si>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</si>
  <si>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</si>
  <si>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</si>
  <si>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</si>
  <si>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</si>
  <si>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</si>
  <si>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</si>
  <si>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</si>
  <si>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</si>
  <si>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</si>
  <si>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</si>
  <si>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</si>
  <si>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</si>
  <si>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</si>
  <si>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</si>
  <si>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</si>
  <si>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</si>
  <si>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</si>
  <si>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</si>
  <si>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</si>
  <si>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</si>
  <si>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</si>
  <si>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</si>
  <si>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</si>
  <si>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</si>
  <si>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</si>
  <si>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</si>
  <si>
    <t>アジア大洋州局</t>
    <rPh sb="3" eb="6">
      <t>タイヨウシュウ</t>
    </rPh>
    <rPh sb="6" eb="7">
      <t>キョク</t>
    </rPh>
    <phoneticPr fontId="5"/>
  </si>
  <si>
    <t>大洋州課</t>
    <rPh sb="0" eb="3">
      <t>タイヨウシュウ</t>
    </rPh>
    <rPh sb="3" eb="4">
      <t>カ</t>
    </rPh>
    <phoneticPr fontId="5"/>
  </si>
  <si>
    <t>○</t>
  </si>
  <si>
    <t>外務省設置法第4条第1項
外務省組織法第４２条</t>
    <rPh sb="0" eb="3">
      <t>ガイムショウ</t>
    </rPh>
    <rPh sb="3" eb="6">
      <t>セッチホウ</t>
    </rPh>
    <rPh sb="6" eb="7">
      <t>ダイ</t>
    </rPh>
    <rPh sb="8" eb="9">
      <t>ジョウ</t>
    </rPh>
    <rPh sb="9" eb="10">
      <t>ダイ</t>
    </rPh>
    <rPh sb="11" eb="12">
      <t>コウ</t>
    </rPh>
    <rPh sb="13" eb="16">
      <t>ガイムショウ</t>
    </rPh>
    <rPh sb="16" eb="18">
      <t>ソシキ</t>
    </rPh>
    <rPh sb="18" eb="19">
      <t>ホウ</t>
    </rPh>
    <rPh sb="19" eb="20">
      <t>ダイ</t>
    </rPh>
    <rPh sb="22" eb="23">
      <t>ジョウ</t>
    </rPh>
    <phoneticPr fontId="5"/>
  </si>
  <si>
    <t>日本政府とSPF事務局（現PIF事務局）との間の行政取極</t>
    <rPh sb="0" eb="2">
      <t>ニホン</t>
    </rPh>
    <rPh sb="2" eb="4">
      <t>セイフ</t>
    </rPh>
    <rPh sb="8" eb="10">
      <t>ジム</t>
    </rPh>
    <rPh sb="10" eb="11">
      <t>キョク</t>
    </rPh>
    <rPh sb="12" eb="13">
      <t>ゲン</t>
    </rPh>
    <rPh sb="16" eb="19">
      <t>ジムキョク</t>
    </rPh>
    <rPh sb="22" eb="23">
      <t>アイダ</t>
    </rPh>
    <rPh sb="24" eb="26">
      <t>ギョウセイ</t>
    </rPh>
    <rPh sb="26" eb="27">
      <t>ト</t>
    </rPh>
    <rPh sb="27" eb="28">
      <t>キョク</t>
    </rPh>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</si>
  <si>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</si>
  <si>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phoneticPr fontId="5"/>
  </si>
  <si>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</si>
  <si>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</si>
  <si>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日本から島嶼国への投資・観光促進を図るため，島嶼国への関心の向上や理解増進を図る。</t>
    <phoneticPr fontId="5"/>
  </si>
  <si>
    <t>各種照会への対応件数</t>
    <phoneticPr fontId="5"/>
  </si>
  <si>
    <t>日本人職員の採用</t>
    <phoneticPr fontId="5"/>
  </si>
  <si>
    <t>日本人職員数の割合</t>
    <phoneticPr fontId="5"/>
  </si>
  <si>
    <t>日本人幹部職員の採用</t>
    <phoneticPr fontId="5"/>
  </si>
  <si>
    <t>日本人幹部職員数の割合</t>
    <phoneticPr fontId="5"/>
  </si>
  <si>
    <t>ＰＩＣ側へ確認した結果。</t>
    <phoneticPr fontId="5"/>
  </si>
  <si>
    <t>ＰＩＣ側へ確認した結果。</t>
    <phoneticPr fontId="5"/>
  </si>
  <si>
    <t>運営経費
（事務所賃借料，対日輸出産品開発事業，市場調査・統計整備，広報活動等，出張経費）</t>
    <phoneticPr fontId="5"/>
  </si>
  <si>
    <t>名</t>
    <rPh sb="0" eb="1">
      <t>ナ</t>
    </rPh>
    <phoneticPr fontId="5"/>
  </si>
  <si>
    <t>件</t>
    <rPh sb="0" eb="1">
      <t>ケン</t>
    </rPh>
    <phoneticPr fontId="5"/>
  </si>
  <si>
    <t>人</t>
    <rPh sb="0" eb="1">
      <t>ヒト</t>
    </rPh>
    <phoneticPr fontId="5"/>
  </si>
  <si>
    <t>百万</t>
    <rPh sb="0" eb="2">
      <t>ヒャクマン</t>
    </rPh>
    <phoneticPr fontId="5"/>
  </si>
  <si>
    <t>太平洋諸国との友好協力関係を強化する</t>
    <phoneticPr fontId="5"/>
  </si>
  <si>
    <t>島嶼国の対日輸出，日本から島嶼国への投資・観光促進を通じ，主に経済分野での協力関係を強化する。</t>
    <phoneticPr fontId="5"/>
  </si>
  <si>
    <t>センターにおける電話等を通じた照会への対応，事務所やインターネットを活用した広報活動，事務所における来客者対応等を実施。</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</si>
  <si>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</si>
  <si>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</si>
  <si>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</si>
  <si>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本センターは日本政府と太平洋島嶼フォーラム（ＰＩＦ）が設立した国際機関。</t>
    <phoneticPr fontId="5"/>
  </si>
  <si>
    <t>‐</t>
  </si>
  <si>
    <t>本センターによる毎月の会計収支報告書により確認。</t>
    <phoneticPr fontId="5"/>
  </si>
  <si>
    <t>同上</t>
    <phoneticPr fontId="5"/>
  </si>
  <si>
    <t>同上</t>
    <phoneticPr fontId="5"/>
  </si>
  <si>
    <t>出張費は廉価な航空券を利用する等経費節約に努めている。</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</si>
  <si>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</si>
  <si>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</si>
  <si>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</si>
  <si>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</si>
  <si>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</si>
  <si>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他，廉価な航空券を利用する等により出張経費の削減に努めている。また，PICは定期的に収支報告書及び活動報告書を外務省側へ提出している。</t>
    <rPh sb="216" eb="219">
      <t>テイキテキ</t>
    </rPh>
    <rPh sb="220" eb="222">
      <t>シュウシ</t>
    </rPh>
    <rPh sb="222" eb="225">
      <t>ホウコクショ</t>
    </rPh>
    <rPh sb="225" eb="226">
      <t>オヨ</t>
    </rPh>
    <rPh sb="227" eb="229">
      <t>カツドウ</t>
    </rPh>
    <rPh sb="229" eb="232">
      <t>ホウコクショ</t>
    </rPh>
    <rPh sb="233" eb="236">
      <t>ガイムショウ</t>
    </rPh>
    <rPh sb="236" eb="237">
      <t>ガワ</t>
    </rPh>
    <rPh sb="238" eb="240">
      <t>テイシュツ</t>
    </rPh>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</si>
  <si>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</si>
  <si>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外務省
３８百万円</t>
    <rPh sb="0" eb="3">
      <t>ガイムショウ</t>
    </rPh>
    <rPh sb="7" eb="9">
      <t>ヒャクマン</t>
    </rPh>
    <rPh sb="9" eb="10">
      <t>エン</t>
    </rPh>
    <phoneticPr fontId="5"/>
  </si>
  <si>
    <t>南太平洋経済交流支援センター
３８百万円</t>
    <rPh sb="0" eb="1">
      <t>ミナミ</t>
    </rPh>
    <rPh sb="1" eb="4">
      <t>タイヘイヨウ</t>
    </rPh>
    <rPh sb="4" eb="6">
      <t>ケイザイ</t>
    </rPh>
    <rPh sb="6" eb="8">
      <t>コウリュウ</t>
    </rPh>
    <rPh sb="8" eb="10">
      <t>シエン</t>
    </rPh>
    <rPh sb="17" eb="19">
      <t>ヒャクマン</t>
    </rPh>
    <rPh sb="19" eb="20">
      <t>エン</t>
    </rPh>
    <phoneticPr fontId="5"/>
  </si>
  <si>
    <t>南太平洋経済交流支援センター</t>
    <rPh sb="0" eb="10">
      <t>ミナミタイヘイヨウケイザイコウリュウシエン</t>
    </rPh>
    <phoneticPr fontId="5"/>
  </si>
  <si>
    <t>43</t>
    <phoneticPr fontId="5"/>
  </si>
  <si>
    <t>65</t>
    <phoneticPr fontId="5"/>
  </si>
  <si>
    <t>137</t>
    <phoneticPr fontId="5"/>
  </si>
  <si>
    <t>129</t>
    <phoneticPr fontId="5"/>
  </si>
  <si>
    <t>136</t>
    <phoneticPr fontId="5"/>
  </si>
  <si>
    <t>165</t>
    <phoneticPr fontId="5"/>
  </si>
  <si>
    <t>166</t>
    <phoneticPr fontId="5"/>
  </si>
  <si>
    <t>無</t>
  </si>
  <si>
    <t>ＰＩＣ側へ確認した結果(注：平成30年度が前年比1000名と大幅に増加した理由はPALM関連事業，フィジー現地シンポジウム，パラオミッション関連事業等によるもの。他方，平成31年度は，平成30年度固有の大幅増加要因に見合う事業が計画されていない，事業費大幅カットによる事業縮小等がある為，平成29年度～30年度の目標は維持。）。</t>
    <phoneticPr fontId="5"/>
  </si>
  <si>
    <t>-</t>
    <phoneticPr fontId="5"/>
  </si>
  <si>
    <t>本センターは，センターでの各種照会，広報活動等に加え，2018年12月にはパラオへの官民合同経済ミッションを派遣（民間企業・団体数は18、参加者27名と過去最大規模）、これに先立ちパラオ観光・ビジネスセミナーを開催（参加者120名）、又2019年3月にはレメンゲサウ大統領の来日に合わせ、パラオ・ビジネスセミナーをJETRO・在京パラオ大使館と共催（同130名）。パラオと日本との多分野に亘るビジネスの促進に貢献することとなった。貿易関連では、太平洋諸島フォーラム事務局・JETROとの連携により、2019年3月に開催されたFOODEX JAPAN 2019に、４島嶼国（サモア・バヌアツ・マーシャル諸島・パプアニューギニア）民間企業の参加を実現。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</si>
  <si>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t>
    <phoneticPr fontId="5"/>
  </si>
  <si>
    <t>-</t>
    <phoneticPr fontId="5"/>
  </si>
  <si>
    <t>-</t>
    <phoneticPr fontId="5"/>
  </si>
  <si>
    <t>-</t>
    <phoneticPr fontId="5"/>
  </si>
  <si>
    <t>拠出金</t>
    <rPh sb="0" eb="3">
      <t>キョシュツキン</t>
    </rPh>
    <phoneticPr fontId="5"/>
  </si>
  <si>
    <t>-</t>
    <phoneticPr fontId="5"/>
  </si>
  <si>
    <t>運営経費/月数　　　　　　　　　　　　　　</t>
    <phoneticPr fontId="5"/>
  </si>
  <si>
    <t>-</t>
    <phoneticPr fontId="5"/>
  </si>
  <si>
    <t>　百万
/月数</t>
    <rPh sb="1" eb="3">
      <t>ヒャクマン</t>
    </rPh>
    <rPh sb="5" eb="7">
      <t>ツキスウ</t>
    </rPh>
    <phoneticPr fontId="5"/>
  </si>
  <si>
    <t>38/12</t>
    <phoneticPr fontId="5"/>
  </si>
  <si>
    <t>38/12</t>
    <phoneticPr fontId="5"/>
  </si>
  <si>
    <t>センター運営経費</t>
    <phoneticPr fontId="5"/>
  </si>
  <si>
    <t>拠出金</t>
    <rPh sb="0" eb="3">
      <t>キョシュツキン</t>
    </rPh>
    <phoneticPr fontId="5"/>
  </si>
  <si>
    <t>－</t>
    <phoneticPr fontId="5"/>
  </si>
  <si>
    <t>-</t>
    <phoneticPr fontId="5"/>
  </si>
  <si>
    <t>－</t>
    <phoneticPr fontId="5"/>
  </si>
  <si>
    <t>-</t>
    <phoneticPr fontId="5"/>
  </si>
  <si>
    <t>-</t>
    <phoneticPr fontId="5"/>
  </si>
  <si>
    <t>0051</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</si>
  <si>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</si>
  <si>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</si>
  <si>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</si>
  <si>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</si>
  <si>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</si>
  <si>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課長　中村　浩平</t>
    <rPh sb="0" eb="2">
      <t>カチョウ</t>
    </rPh>
    <rPh sb="3" eb="5">
      <t>ナカムラ</t>
    </rPh>
    <rPh sb="6" eb="8">
      <t>コウヘイ</t>
    </rPh>
    <phoneticPr fontId="5"/>
  </si>
  <si>
    <t>自由で開かれたインド太平洋を維持・発展させる観点から，太平洋島嶼地域の重要性が高まっており，SPEESCが役割を担う「島嶼国に対する関心喚起の取組や貿易・投資ミッション」を促進する必要がある。そのために必要となる事務局経費を増額する。</t>
    <rPh sb="90" eb="92">
      <t>ヒツヨウ</t>
    </rPh>
    <rPh sb="101" eb="103">
      <t>ヒツヨウ</t>
    </rPh>
    <rPh sb="106" eb="109">
      <t>ジムキョク</t>
    </rPh>
    <rPh sb="109" eb="111">
      <t>ケイヒ</t>
    </rPh>
    <rPh sb="112" eb="114">
      <t>ゾウガク</t>
    </rPh>
    <phoneticPr fontId="5"/>
  </si>
  <si>
    <t>南太平洋経済交流支援センター（任意拠出金）</t>
    <phoneticPr fontId="5"/>
  </si>
  <si>
    <t>同センターに対する任意拠出金はセンターの事業活動費として活用される。</t>
    <phoneticPr fontId="5"/>
  </si>
  <si>
    <t>外部有識者の点検対象外である。</t>
    <phoneticPr fontId="5"/>
  </si>
  <si>
    <t>拠出金が効果的に活用されるよう，引き続き適正な執行管理に努める。</t>
    <phoneticPr fontId="5"/>
  </si>
  <si>
    <t>拠出金が効果的に活用されるよう，引き続き適正な執行管理に努めることとしたい。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</si>
</sst>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190500</xdr:colOff>
      <xdr:row>744</xdr:row>
      <xdr:rowOff>25400</xdr:rowOff>
    </xdr:from>
    <xdr:to>
      <xdr:col>24</xdr:col>
      <xdr:colOff>190500</xdr:colOff>
      <xdr:row>748</xdr:row>
      <xdr:rowOff>38100</xdr:rowOff>
    </xdr:to>
    <xdr:cxnSp macro="">
      <xdr:nvCxnSpPr>
        <xdr:cNvPr id="4" name="直線矢印コネクタ 3"/>
        <xdr:cNvCxnSpPr/>
      </xdr:nvCxnSpPr>
      <xdr:spPr>
        <a:xfrm>
          <a:off x="5067300" y="45897800"/>
          <a:ext cx="0" cy="14351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22</xdr:col>
      <xdr:colOff>50800</xdr:colOff>
      <xdr:row>748</xdr:row>
      <xdr:rowOff>12700</xdr:rowOff>
    </xdr:from>
    <xdr:ext cx="1104900" cy="292452"/>
    <xdr:sp macro="" textlink="">
      <xdr:nvSpPr>
        <xdr:cNvPr id="8" name="テキスト ボックス 7"/>
        <xdr:cNvSpPr txBox="1"/>
      </xdr:nvSpPr>
      <xdr:spPr>
        <a:xfrm>
          <a:off x="4521200" y="473075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20</xdr:col>
      <xdr:colOff>152400</xdr:colOff>
      <xdr:row>751</xdr:row>
      <xdr:rowOff>127000</xdr:rowOff>
    </xdr:from>
    <xdr:to>
      <xdr:col>29</xdr:col>
      <xdr:colOff>88900</xdr:colOff>
      <xdr:row>752</xdr:row>
      <xdr:rowOff>114652</xdr:rowOff>
    </xdr:to>
    <xdr:grpSp>
      <xdr:nvGrpSpPr>
        <xdr:cNvPr id="13" name="グループ化 12"/>
        <xdr:cNvGrpSpPr/>
      </xdr:nvGrpSpPr>
      <xdr:grpSpPr>
        <a:xfrm>
          <a:off x="4216400" y="48488600"/>
          <a:ext cx="1765300" cy="343252"/>
          <a:chOff x="4229100" y="49098200"/>
          <a:chExt cx="1765300" cy="343252"/>
        </a:xfrm>
      </xdr:grpSpPr>
      <xdr:sp macro="" textlink="">
        <xdr:nvSpPr>
          <xdr:cNvPr id="10" name="大かっこ 9"/>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4432300" y="49149000"/>
            <a:ext cx="133946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センター運営経費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177</v>
      </c>
      <c r="AT2" s="949"/>
      <c r="AU2" s="949"/>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4"/>
      <c r="AA5" s="544"/>
      <c r="AB5" s="544"/>
      <c r="AC5" s="544"/>
      <c r="AD5" s="545"/>
      <c r="AE5" s="701" t="s">
        <v>573</v>
      </c>
      <c r="AF5" s="701"/>
      <c r="AG5" s="701"/>
      <c r="AH5" s="701"/>
      <c r="AI5" s="701"/>
      <c r="AJ5" s="701"/>
      <c r="AK5" s="701"/>
      <c r="AL5" s="701"/>
      <c r="AM5" s="701"/>
      <c r="AN5" s="701"/>
      <c r="AO5" s="701"/>
      <c r="AP5" s="702"/>
      <c r="AQ5" s="703" t="s">
        <v>651</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4" t="s">
        <v>516</v>
      </c>
      <c r="Z7" s="444"/>
      <c r="AA7" s="444"/>
      <c r="AB7" s="444"/>
      <c r="AC7" s="444"/>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378</v>
      </c>
      <c r="B8" s="497"/>
      <c r="C8" s="497"/>
      <c r="D8" s="497"/>
      <c r="E8" s="497"/>
      <c r="F8" s="498"/>
      <c r="G8" s="935" t="str">
        <f>入力規則等!A28</f>
        <v>ＯＤＡ</v>
      </c>
      <c r="H8" s="722"/>
      <c r="I8" s="722"/>
      <c r="J8" s="722"/>
      <c r="K8" s="722"/>
      <c r="L8" s="722"/>
      <c r="M8" s="722"/>
      <c r="N8" s="722"/>
      <c r="O8" s="722"/>
      <c r="P8" s="722"/>
      <c r="Q8" s="722"/>
      <c r="R8" s="722"/>
      <c r="S8" s="722"/>
      <c r="T8" s="722"/>
      <c r="U8" s="722"/>
      <c r="V8" s="722"/>
      <c r="W8" s="722"/>
      <c r="X8" s="936"/>
      <c r="Y8" s="848" t="s">
        <v>379</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 customHeight="1" x14ac:dyDescent="0.15">
      <c r="A10" s="662" t="s">
        <v>30</v>
      </c>
      <c r="B10" s="663"/>
      <c r="C10" s="663"/>
      <c r="D10" s="663"/>
      <c r="E10" s="663"/>
      <c r="F10" s="663"/>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6" t="s">
        <v>24</v>
      </c>
      <c r="B12" s="957"/>
      <c r="C12" s="957"/>
      <c r="D12" s="957"/>
      <c r="E12" s="957"/>
      <c r="F12" s="958"/>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38</v>
      </c>
      <c r="Q13" s="660"/>
      <c r="R13" s="660"/>
      <c r="S13" s="660"/>
      <c r="T13" s="660"/>
      <c r="U13" s="660"/>
      <c r="V13" s="661"/>
      <c r="W13" s="659">
        <v>38</v>
      </c>
      <c r="X13" s="660"/>
      <c r="Y13" s="660"/>
      <c r="Z13" s="660"/>
      <c r="AA13" s="660"/>
      <c r="AB13" s="660"/>
      <c r="AC13" s="661"/>
      <c r="AD13" s="659">
        <v>38</v>
      </c>
      <c r="AE13" s="660"/>
      <c r="AF13" s="660"/>
      <c r="AG13" s="660"/>
      <c r="AH13" s="660"/>
      <c r="AI13" s="660"/>
      <c r="AJ13" s="661"/>
      <c r="AK13" s="659">
        <v>38</v>
      </c>
      <c r="AL13" s="660"/>
      <c r="AM13" s="660"/>
      <c r="AN13" s="660"/>
      <c r="AO13" s="660"/>
      <c r="AP13" s="660"/>
      <c r="AQ13" s="661"/>
      <c r="AR13" s="921">
        <v>47</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567</v>
      </c>
      <c r="Q14" s="660"/>
      <c r="R14" s="660"/>
      <c r="S14" s="660"/>
      <c r="T14" s="660"/>
      <c r="U14" s="660"/>
      <c r="V14" s="661"/>
      <c r="W14" s="659" t="s">
        <v>567</v>
      </c>
      <c r="X14" s="660"/>
      <c r="Y14" s="660"/>
      <c r="Z14" s="660"/>
      <c r="AA14" s="660"/>
      <c r="AB14" s="660"/>
      <c r="AC14" s="661"/>
      <c r="AD14" s="659" t="s">
        <v>628</v>
      </c>
      <c r="AE14" s="660"/>
      <c r="AF14" s="660"/>
      <c r="AG14" s="660"/>
      <c r="AH14" s="660"/>
      <c r="AI14" s="660"/>
      <c r="AJ14" s="661"/>
      <c r="AK14" s="659" t="s">
        <v>629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567</v>
      </c>
      <c r="Q15" s="660"/>
      <c r="R15" s="660"/>
      <c r="S15" s="660"/>
      <c r="T15" s="660"/>
      <c r="U15" s="660"/>
      <c r="V15" s="661"/>
      <c r="W15" s="659" t="s">
        <v>567</v>
      </c>
      <c r="X15" s="660"/>
      <c r="Y15" s="660"/>
      <c r="Z15" s="660"/>
      <c r="AA15" s="660"/>
      <c r="AB15" s="660"/>
      <c r="AC15" s="661"/>
      <c r="AD15" s="659" t="s">
        <v>628</v>
      </c>
      <c r="AE15" s="660"/>
      <c r="AF15" s="660"/>
      <c r="AG15" s="660"/>
      <c r="AH15" s="660"/>
      <c r="AI15" s="660"/>
      <c r="AJ15" s="661"/>
      <c r="AK15" s="659" t="s">
        <v>630</v>
      </c>
      <c r="AL15" s="660"/>
      <c r="AM15" s="660"/>
      <c r="AN15" s="660"/>
      <c r="AO15" s="660"/>
      <c r="AP15" s="660"/>
      <c r="AQ15" s="661"/>
      <c r="AR15" s="659" t="s">
        <v>627</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567</v>
      </c>
      <c r="Q16" s="660"/>
      <c r="R16" s="660"/>
      <c r="S16" s="660"/>
      <c r="T16" s="660"/>
      <c r="U16" s="660"/>
      <c r="V16" s="661"/>
      <c r="W16" s="659" t="s">
        <v>567</v>
      </c>
      <c r="X16" s="660"/>
      <c r="Y16" s="660"/>
      <c r="Z16" s="660"/>
      <c r="AA16" s="660"/>
      <c r="AB16" s="660"/>
      <c r="AC16" s="661"/>
      <c r="AD16" s="659" t="s">
        <v>567</v>
      </c>
      <c r="AE16" s="660"/>
      <c r="AF16" s="660"/>
      <c r="AG16" s="660"/>
      <c r="AH16" s="660"/>
      <c r="AI16" s="660"/>
      <c r="AJ16" s="661"/>
      <c r="AK16" s="659" t="s">
        <v>629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567</v>
      </c>
      <c r="Q17" s="660"/>
      <c r="R17" s="660"/>
      <c r="S17" s="660"/>
      <c r="T17" s="660"/>
      <c r="U17" s="660"/>
      <c r="V17" s="661"/>
      <c r="W17" s="659" t="s">
        <v>567</v>
      </c>
      <c r="X17" s="660"/>
      <c r="Y17" s="660"/>
      <c r="Z17" s="660"/>
      <c r="AA17" s="660"/>
      <c r="AB17" s="660"/>
      <c r="AC17" s="661"/>
      <c r="AD17" s="659" t="s">
        <v>628</v>
      </c>
      <c r="AE17" s="660"/>
      <c r="AF17" s="660"/>
      <c r="AG17" s="660"/>
      <c r="AH17" s="660"/>
      <c r="AI17" s="660"/>
      <c r="AJ17" s="661"/>
      <c r="AK17" s="659" t="s">
        <v>629</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38</v>
      </c>
      <c r="Q18" s="881"/>
      <c r="R18" s="881"/>
      <c r="S18" s="881"/>
      <c r="T18" s="881"/>
      <c r="U18" s="881"/>
      <c r="V18" s="882"/>
      <c r="W18" s="880">
        <f>SUM(W13:AC17)</f>
        <v>38</v>
      </c>
      <c r="X18" s="881"/>
      <c r="Y18" s="881"/>
      <c r="Z18" s="881"/>
      <c r="AA18" s="881"/>
      <c r="AB18" s="881"/>
      <c r="AC18" s="882"/>
      <c r="AD18" s="880">
        <f>SUM(AD13:AJ17)</f>
        <v>38</v>
      </c>
      <c r="AE18" s="881"/>
      <c r="AF18" s="881"/>
      <c r="AG18" s="881"/>
      <c r="AH18" s="881"/>
      <c r="AI18" s="881"/>
      <c r="AJ18" s="882"/>
      <c r="AK18" s="880">
        <f>SUM(AK13:AQ17)</f>
        <v>38</v>
      </c>
      <c r="AL18" s="881"/>
      <c r="AM18" s="881"/>
      <c r="AN18" s="881"/>
      <c r="AO18" s="881"/>
      <c r="AP18" s="881"/>
      <c r="AQ18" s="882"/>
      <c r="AR18" s="880">
        <f>SUM(AR13:AX17)</f>
        <v>47</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38</v>
      </c>
      <c r="Q19" s="660"/>
      <c r="R19" s="660"/>
      <c r="S19" s="660"/>
      <c r="T19" s="660"/>
      <c r="U19" s="660"/>
      <c r="V19" s="661"/>
      <c r="W19" s="659">
        <v>38</v>
      </c>
      <c r="X19" s="660"/>
      <c r="Y19" s="660"/>
      <c r="Z19" s="660"/>
      <c r="AA19" s="660"/>
      <c r="AB19" s="660"/>
      <c r="AC19" s="661"/>
      <c r="AD19" s="659">
        <v>38</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9"/>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7" t="s">
        <v>560</v>
      </c>
      <c r="B22" s="978"/>
      <c r="C22" s="978"/>
      <c r="D22" s="978"/>
      <c r="E22" s="978"/>
      <c r="F22" s="979"/>
      <c r="G22" s="964"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15">
      <c r="A23" s="980"/>
      <c r="B23" s="981"/>
      <c r="C23" s="981"/>
      <c r="D23" s="981"/>
      <c r="E23" s="981"/>
      <c r="F23" s="982"/>
      <c r="G23" s="965" t="s">
        <v>631</v>
      </c>
      <c r="H23" s="966"/>
      <c r="I23" s="966"/>
      <c r="J23" s="966"/>
      <c r="K23" s="966"/>
      <c r="L23" s="966"/>
      <c r="M23" s="966"/>
      <c r="N23" s="966"/>
      <c r="O23" s="967"/>
      <c r="P23" s="921">
        <v>38</v>
      </c>
      <c r="Q23" s="922"/>
      <c r="R23" s="922"/>
      <c r="S23" s="922"/>
      <c r="T23" s="922"/>
      <c r="U23" s="922"/>
      <c r="V23" s="938"/>
      <c r="W23" s="921">
        <v>47</v>
      </c>
      <c r="X23" s="922"/>
      <c r="Y23" s="922"/>
      <c r="Z23" s="922"/>
      <c r="AA23" s="922"/>
      <c r="AB23" s="922"/>
      <c r="AC23" s="938"/>
      <c r="AD23" s="939" t="s">
        <v>652</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80"/>
      <c r="B24" s="981"/>
      <c r="C24" s="981"/>
      <c r="D24" s="981"/>
      <c r="E24" s="981"/>
      <c r="F24" s="982"/>
      <c r="G24" s="968"/>
      <c r="H24" s="969"/>
      <c r="I24" s="969"/>
      <c r="J24" s="969"/>
      <c r="K24" s="969"/>
      <c r="L24" s="969"/>
      <c r="M24" s="969"/>
      <c r="N24" s="969"/>
      <c r="O24" s="970"/>
      <c r="P24" s="659"/>
      <c r="Q24" s="660"/>
      <c r="R24" s="660"/>
      <c r="S24" s="660"/>
      <c r="T24" s="660"/>
      <c r="U24" s="660"/>
      <c r="V24" s="661"/>
      <c r="W24" s="659"/>
      <c r="X24" s="660"/>
      <c r="Y24" s="660"/>
      <c r="Z24" s="660"/>
      <c r="AA24" s="660"/>
      <c r="AB24" s="660"/>
      <c r="AC24" s="661"/>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80"/>
      <c r="B25" s="981"/>
      <c r="C25" s="981"/>
      <c r="D25" s="981"/>
      <c r="E25" s="981"/>
      <c r="F25" s="982"/>
      <c r="G25" s="968"/>
      <c r="H25" s="969"/>
      <c r="I25" s="969"/>
      <c r="J25" s="969"/>
      <c r="K25" s="969"/>
      <c r="L25" s="969"/>
      <c r="M25" s="969"/>
      <c r="N25" s="969"/>
      <c r="O25" s="970"/>
      <c r="P25" s="659"/>
      <c r="Q25" s="660"/>
      <c r="R25" s="660"/>
      <c r="S25" s="660"/>
      <c r="T25" s="660"/>
      <c r="U25" s="660"/>
      <c r="V25" s="661"/>
      <c r="W25" s="659"/>
      <c r="X25" s="660"/>
      <c r="Y25" s="660"/>
      <c r="Z25" s="660"/>
      <c r="AA25" s="660"/>
      <c r="AB25" s="660"/>
      <c r="AC25" s="661"/>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customHeight="1" x14ac:dyDescent="0.15">
      <c r="A26" s="980"/>
      <c r="B26" s="981"/>
      <c r="C26" s="981"/>
      <c r="D26" s="981"/>
      <c r="E26" s="981"/>
      <c r="F26" s="982"/>
      <c r="G26" s="968"/>
      <c r="H26" s="969"/>
      <c r="I26" s="969"/>
      <c r="J26" s="969"/>
      <c r="K26" s="969"/>
      <c r="L26" s="969"/>
      <c r="M26" s="969"/>
      <c r="N26" s="969"/>
      <c r="O26" s="970"/>
      <c r="P26" s="659"/>
      <c r="Q26" s="660"/>
      <c r="R26" s="660"/>
      <c r="S26" s="660"/>
      <c r="T26" s="660"/>
      <c r="U26" s="660"/>
      <c r="V26" s="661"/>
      <c r="W26" s="659"/>
      <c r="X26" s="660"/>
      <c r="Y26" s="660"/>
      <c r="Z26" s="660"/>
      <c r="AA26" s="660"/>
      <c r="AB26" s="660"/>
      <c r="AC26" s="661"/>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customHeight="1" x14ac:dyDescent="0.15">
      <c r="A27" s="980"/>
      <c r="B27" s="981"/>
      <c r="C27" s="981"/>
      <c r="D27" s="981"/>
      <c r="E27" s="981"/>
      <c r="F27" s="982"/>
      <c r="G27" s="968"/>
      <c r="H27" s="969"/>
      <c r="I27" s="969"/>
      <c r="J27" s="969"/>
      <c r="K27" s="969"/>
      <c r="L27" s="969"/>
      <c r="M27" s="969"/>
      <c r="N27" s="969"/>
      <c r="O27" s="970"/>
      <c r="P27" s="659"/>
      <c r="Q27" s="660"/>
      <c r="R27" s="660"/>
      <c r="S27" s="660"/>
      <c r="T27" s="660"/>
      <c r="U27" s="660"/>
      <c r="V27" s="661"/>
      <c r="W27" s="659"/>
      <c r="X27" s="660"/>
      <c r="Y27" s="660"/>
      <c r="Z27" s="660"/>
      <c r="AA27" s="660"/>
      <c r="AB27" s="660"/>
      <c r="AC27" s="661"/>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customHeight="1" x14ac:dyDescent="0.15">
      <c r="A28" s="980"/>
      <c r="B28" s="981"/>
      <c r="C28" s="981"/>
      <c r="D28" s="981"/>
      <c r="E28" s="981"/>
      <c r="F28" s="982"/>
      <c r="G28" s="971" t="s">
        <v>461</v>
      </c>
      <c r="H28" s="972"/>
      <c r="I28" s="972"/>
      <c r="J28" s="972"/>
      <c r="K28" s="972"/>
      <c r="L28" s="972"/>
      <c r="M28" s="972"/>
      <c r="N28" s="972"/>
      <c r="O28" s="973"/>
      <c r="P28" s="880">
        <f>P29-SUM(P23:P27)</f>
        <v>0</v>
      </c>
      <c r="Q28" s="881"/>
      <c r="R28" s="881"/>
      <c r="S28" s="881"/>
      <c r="T28" s="881"/>
      <c r="U28" s="881"/>
      <c r="V28" s="882"/>
      <c r="W28" s="880">
        <f>W29-SUM(W23:W27)</f>
        <v>0</v>
      </c>
      <c r="X28" s="881"/>
      <c r="Y28" s="881"/>
      <c r="Z28" s="881"/>
      <c r="AA28" s="881"/>
      <c r="AB28" s="881"/>
      <c r="AC28" s="88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83"/>
      <c r="B29" s="984"/>
      <c r="C29" s="984"/>
      <c r="D29" s="984"/>
      <c r="E29" s="984"/>
      <c r="F29" s="985"/>
      <c r="G29" s="974" t="s">
        <v>458</v>
      </c>
      <c r="H29" s="975"/>
      <c r="I29" s="975"/>
      <c r="J29" s="975"/>
      <c r="K29" s="975"/>
      <c r="L29" s="975"/>
      <c r="M29" s="975"/>
      <c r="N29" s="975"/>
      <c r="O29" s="976"/>
      <c r="P29" s="659">
        <f>AK13</f>
        <v>38</v>
      </c>
      <c r="Q29" s="660"/>
      <c r="R29" s="660"/>
      <c r="S29" s="660"/>
      <c r="T29" s="660"/>
      <c r="U29" s="660"/>
      <c r="V29" s="661"/>
      <c r="W29" s="950">
        <f>AR13</f>
        <v>47</v>
      </c>
      <c r="X29" s="951"/>
      <c r="Y29" s="951"/>
      <c r="Z29" s="951"/>
      <c r="AA29" s="951"/>
      <c r="AB29" s="951"/>
      <c r="AC29" s="952"/>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627</v>
      </c>
      <c r="AV31" s="200"/>
      <c r="AW31" s="399" t="s">
        <v>300</v>
      </c>
      <c r="AX31" s="400"/>
    </row>
    <row r="32" spans="1:50" ht="30" customHeight="1" x14ac:dyDescent="0.15">
      <c r="A32" s="404"/>
      <c r="B32" s="402"/>
      <c r="C32" s="402"/>
      <c r="D32" s="402"/>
      <c r="E32" s="402"/>
      <c r="F32" s="403"/>
      <c r="G32" s="565" t="s">
        <v>579</v>
      </c>
      <c r="H32" s="566"/>
      <c r="I32" s="566"/>
      <c r="J32" s="566"/>
      <c r="K32" s="566"/>
      <c r="L32" s="566"/>
      <c r="M32" s="566"/>
      <c r="N32" s="566"/>
      <c r="O32" s="567"/>
      <c r="P32" s="106" t="s">
        <v>580</v>
      </c>
      <c r="Q32" s="106"/>
      <c r="R32" s="106"/>
      <c r="S32" s="106"/>
      <c r="T32" s="106"/>
      <c r="U32" s="106"/>
      <c r="V32" s="106"/>
      <c r="W32" s="106"/>
      <c r="X32" s="107"/>
      <c r="Y32" s="472" t="s">
        <v>12</v>
      </c>
      <c r="Z32" s="532"/>
      <c r="AA32" s="533"/>
      <c r="AB32" s="462" t="s">
        <v>590</v>
      </c>
      <c r="AC32" s="462"/>
      <c r="AD32" s="462"/>
      <c r="AE32" s="219">
        <v>3800</v>
      </c>
      <c r="AF32" s="220"/>
      <c r="AG32" s="220"/>
      <c r="AH32" s="220"/>
      <c r="AI32" s="219">
        <v>3600</v>
      </c>
      <c r="AJ32" s="220"/>
      <c r="AK32" s="220"/>
      <c r="AL32" s="220"/>
      <c r="AM32" s="219">
        <v>4700</v>
      </c>
      <c r="AN32" s="220"/>
      <c r="AO32" s="220"/>
      <c r="AP32" s="220"/>
      <c r="AQ32" s="341" t="s">
        <v>632</v>
      </c>
      <c r="AR32" s="208"/>
      <c r="AS32" s="208"/>
      <c r="AT32" s="342"/>
      <c r="AU32" s="220" t="s">
        <v>627</v>
      </c>
      <c r="AV32" s="220"/>
      <c r="AW32" s="220"/>
      <c r="AX32" s="222"/>
    </row>
    <row r="33" spans="1:50" ht="30"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590</v>
      </c>
      <c r="AC33" s="524"/>
      <c r="AD33" s="524"/>
      <c r="AE33" s="219">
        <v>3800</v>
      </c>
      <c r="AF33" s="220"/>
      <c r="AG33" s="220"/>
      <c r="AH33" s="220"/>
      <c r="AI33" s="219">
        <v>3000</v>
      </c>
      <c r="AJ33" s="220"/>
      <c r="AK33" s="220"/>
      <c r="AL33" s="220"/>
      <c r="AM33" s="219">
        <v>3000</v>
      </c>
      <c r="AN33" s="220"/>
      <c r="AO33" s="220"/>
      <c r="AP33" s="220"/>
      <c r="AQ33" s="341">
        <v>3000</v>
      </c>
      <c r="AR33" s="208"/>
      <c r="AS33" s="208"/>
      <c r="AT33" s="342"/>
      <c r="AU33" s="220" t="s">
        <v>627</v>
      </c>
      <c r="AV33" s="220"/>
      <c r="AW33" s="220"/>
      <c r="AX33" s="222"/>
    </row>
    <row r="34" spans="1:50" ht="30"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120</v>
      </c>
      <c r="AJ34" s="220"/>
      <c r="AK34" s="220"/>
      <c r="AL34" s="220"/>
      <c r="AM34" s="219">
        <v>156</v>
      </c>
      <c r="AN34" s="220"/>
      <c r="AO34" s="220"/>
      <c r="AP34" s="220"/>
      <c r="AQ34" s="341" t="s">
        <v>632</v>
      </c>
      <c r="AR34" s="208"/>
      <c r="AS34" s="208"/>
      <c r="AT34" s="342"/>
      <c r="AU34" s="220" t="s">
        <v>627</v>
      </c>
      <c r="AV34" s="220"/>
      <c r="AW34" s="220"/>
      <c r="AX34" s="222"/>
    </row>
    <row r="35" spans="1:50" ht="23.25" customHeight="1" x14ac:dyDescent="0.15">
      <c r="A35" s="227" t="s">
        <v>506</v>
      </c>
      <c r="B35" s="228"/>
      <c r="C35" s="228"/>
      <c r="D35" s="228"/>
      <c r="E35" s="228"/>
      <c r="F35" s="229"/>
      <c r="G35" s="233" t="s">
        <v>624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t="s">
        <v>627</v>
      </c>
      <c r="AV38" s="200"/>
      <c r="AW38" s="399" t="s">
        <v>300</v>
      </c>
      <c r="AX38" s="400"/>
    </row>
    <row r="39" spans="1:50" ht="23.25" customHeight="1" x14ac:dyDescent="0.15">
      <c r="A39" s="404"/>
      <c r="B39" s="402"/>
      <c r="C39" s="402"/>
      <c r="D39" s="402"/>
      <c r="E39" s="402"/>
      <c r="F39" s="403"/>
      <c r="G39" s="565" t="s">
        <v>581</v>
      </c>
      <c r="H39" s="566"/>
      <c r="I39" s="566"/>
      <c r="J39" s="566"/>
      <c r="K39" s="566"/>
      <c r="L39" s="566"/>
      <c r="M39" s="566"/>
      <c r="N39" s="566"/>
      <c r="O39" s="567"/>
      <c r="P39" s="106" t="s">
        <v>582</v>
      </c>
      <c r="Q39" s="106"/>
      <c r="R39" s="106"/>
      <c r="S39" s="106"/>
      <c r="T39" s="106"/>
      <c r="U39" s="106"/>
      <c r="V39" s="106"/>
      <c r="W39" s="106"/>
      <c r="X39" s="107"/>
      <c r="Y39" s="472" t="s">
        <v>12</v>
      </c>
      <c r="Z39" s="532"/>
      <c r="AA39" s="533"/>
      <c r="AB39" s="462" t="s">
        <v>591</v>
      </c>
      <c r="AC39" s="462"/>
      <c r="AD39" s="462"/>
      <c r="AE39" s="219">
        <v>610</v>
      </c>
      <c r="AF39" s="220"/>
      <c r="AG39" s="220"/>
      <c r="AH39" s="220"/>
      <c r="AI39" s="219">
        <v>660</v>
      </c>
      <c r="AJ39" s="220"/>
      <c r="AK39" s="220"/>
      <c r="AL39" s="220"/>
      <c r="AM39" s="219">
        <v>900</v>
      </c>
      <c r="AN39" s="220"/>
      <c r="AO39" s="220"/>
      <c r="AP39" s="220"/>
      <c r="AQ39" s="341" t="s">
        <v>627</v>
      </c>
      <c r="AR39" s="208"/>
      <c r="AS39" s="208"/>
      <c r="AT39" s="342"/>
      <c r="AU39" s="220" t="s">
        <v>627</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591</v>
      </c>
      <c r="AC40" s="524"/>
      <c r="AD40" s="524"/>
      <c r="AE40" s="219">
        <v>250</v>
      </c>
      <c r="AF40" s="220"/>
      <c r="AG40" s="220"/>
      <c r="AH40" s="220"/>
      <c r="AI40" s="219">
        <v>500</v>
      </c>
      <c r="AJ40" s="220"/>
      <c r="AK40" s="220"/>
      <c r="AL40" s="220"/>
      <c r="AM40" s="219">
        <v>500</v>
      </c>
      <c r="AN40" s="220"/>
      <c r="AO40" s="220"/>
      <c r="AP40" s="220"/>
      <c r="AQ40" s="341">
        <v>500</v>
      </c>
      <c r="AR40" s="208"/>
      <c r="AS40" s="208"/>
      <c r="AT40" s="342"/>
      <c r="AU40" s="220" t="s">
        <v>627</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244</v>
      </c>
      <c r="AF41" s="220"/>
      <c r="AG41" s="220"/>
      <c r="AH41" s="220"/>
      <c r="AI41" s="219">
        <v>132</v>
      </c>
      <c r="AJ41" s="220"/>
      <c r="AK41" s="220"/>
      <c r="AL41" s="220"/>
      <c r="AM41" s="219">
        <v>180</v>
      </c>
      <c r="AN41" s="220"/>
      <c r="AO41" s="220"/>
      <c r="AP41" s="220"/>
      <c r="AQ41" s="341" t="s">
        <v>627</v>
      </c>
      <c r="AR41" s="208"/>
      <c r="AS41" s="208"/>
      <c r="AT41" s="342"/>
      <c r="AU41" s="220" t="s">
        <v>627</v>
      </c>
      <c r="AV41" s="220"/>
      <c r="AW41" s="220"/>
      <c r="AX41" s="222"/>
    </row>
    <row r="42" spans="1:50" ht="23.25" customHeight="1" x14ac:dyDescent="0.15">
      <c r="A42" s="227" t="s">
        <v>506</v>
      </c>
      <c r="B42" s="228"/>
      <c r="C42" s="228"/>
      <c r="D42" s="228"/>
      <c r="E42" s="228"/>
      <c r="F42" s="229"/>
      <c r="G42" s="233" t="s">
        <v>587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2"/>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v>31</v>
      </c>
      <c r="AR45" s="201"/>
      <c r="AS45" s="134" t="s">
        <v>355</v>
      </c>
      <c r="AT45" s="135"/>
      <c r="AU45" s="200" t="s">
        <v>627</v>
      </c>
      <c r="AV45" s="200"/>
      <c r="AW45" s="399" t="s">
        <v>300</v>
      </c>
      <c r="AX45" s="400"/>
    </row>
    <row r="46" spans="1:50" ht="23.25" customHeight="1" x14ac:dyDescent="0.15">
      <c r="A46" s="404"/>
      <c r="B46" s="402"/>
      <c r="C46" s="402"/>
      <c r="D46" s="402"/>
      <c r="E46" s="402"/>
      <c r="F46" s="403"/>
      <c r="G46" s="565" t="s">
        <v>583</v>
      </c>
      <c r="H46" s="566"/>
      <c r="I46" s="566"/>
      <c r="J46" s="566"/>
      <c r="K46" s="566"/>
      <c r="L46" s="566"/>
      <c r="M46" s="566"/>
      <c r="N46" s="566"/>
      <c r="O46" s="567"/>
      <c r="P46" s="106" t="s">
        <v>584</v>
      </c>
      <c r="Q46" s="106"/>
      <c r="R46" s="106"/>
      <c r="S46" s="106"/>
      <c r="T46" s="106"/>
      <c r="U46" s="106"/>
      <c r="V46" s="106"/>
      <c r="W46" s="106"/>
      <c r="X46" s="107"/>
      <c r="Y46" s="472" t="s">
        <v>12</v>
      </c>
      <c r="Z46" s="532"/>
      <c r="AA46" s="533"/>
      <c r="AB46" s="462" t="s">
        <v>592</v>
      </c>
      <c r="AC46" s="462"/>
      <c r="AD46" s="462"/>
      <c r="AE46" s="219">
        <v>5</v>
      </c>
      <c r="AF46" s="220"/>
      <c r="AG46" s="220"/>
      <c r="AH46" s="220"/>
      <c r="AI46" s="219">
        <v>5</v>
      </c>
      <c r="AJ46" s="220"/>
      <c r="AK46" s="220"/>
      <c r="AL46" s="220"/>
      <c r="AM46" s="219">
        <v>4</v>
      </c>
      <c r="AN46" s="220"/>
      <c r="AO46" s="220"/>
      <c r="AP46" s="220"/>
      <c r="AQ46" s="341">
        <v>4</v>
      </c>
      <c r="AR46" s="208"/>
      <c r="AS46" s="208"/>
      <c r="AT46" s="342"/>
      <c r="AU46" s="220" t="s">
        <v>627</v>
      </c>
      <c r="AV46" s="220"/>
      <c r="AW46" s="220"/>
      <c r="AX46" s="222"/>
    </row>
    <row r="47" spans="1:50" ht="23.2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592</v>
      </c>
      <c r="AC47" s="524"/>
      <c r="AD47" s="524"/>
      <c r="AE47" s="219">
        <v>5</v>
      </c>
      <c r="AF47" s="220"/>
      <c r="AG47" s="220"/>
      <c r="AH47" s="220"/>
      <c r="AI47" s="219">
        <v>5</v>
      </c>
      <c r="AJ47" s="220"/>
      <c r="AK47" s="220"/>
      <c r="AL47" s="220"/>
      <c r="AM47" s="219">
        <v>4</v>
      </c>
      <c r="AN47" s="220"/>
      <c r="AO47" s="220"/>
      <c r="AP47" s="220"/>
      <c r="AQ47" s="341">
        <v>4</v>
      </c>
      <c r="AR47" s="208"/>
      <c r="AS47" s="208"/>
      <c r="AT47" s="342"/>
      <c r="AU47" s="220" t="s">
        <v>627</v>
      </c>
      <c r="AV47" s="220"/>
      <c r="AW47" s="220"/>
      <c r="AX47" s="222"/>
    </row>
    <row r="48" spans="1:50" ht="23.2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v>100</v>
      </c>
      <c r="AF48" s="220"/>
      <c r="AG48" s="220"/>
      <c r="AH48" s="220"/>
      <c r="AI48" s="219">
        <v>100</v>
      </c>
      <c r="AJ48" s="220"/>
      <c r="AK48" s="220"/>
      <c r="AL48" s="220"/>
      <c r="AM48" s="219">
        <v>100</v>
      </c>
      <c r="AN48" s="220"/>
      <c r="AO48" s="220"/>
      <c r="AP48" s="220"/>
      <c r="AQ48" s="341">
        <v>100</v>
      </c>
      <c r="AR48" s="208"/>
      <c r="AS48" s="208"/>
      <c r="AT48" s="342"/>
      <c r="AU48" s="220" t="s">
        <v>627</v>
      </c>
      <c r="AV48" s="220"/>
      <c r="AW48" s="220"/>
      <c r="AX48" s="222"/>
    </row>
    <row r="49" spans="1:50" ht="23.25" customHeight="1" x14ac:dyDescent="0.15">
      <c r="A49" s="227" t="s">
        <v>506</v>
      </c>
      <c r="B49" s="228"/>
      <c r="C49" s="228"/>
      <c r="D49" s="228"/>
      <c r="E49" s="228"/>
      <c r="F49" s="229"/>
      <c r="G49" s="233" t="s">
        <v>588</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6" t="s">
        <v>253</v>
      </c>
      <c r="AV51" s="926"/>
      <c r="AW51" s="926"/>
      <c r="AX51" s="927"/>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v>31</v>
      </c>
      <c r="AR52" s="201"/>
      <c r="AS52" s="134" t="s">
        <v>355</v>
      </c>
      <c r="AT52" s="135"/>
      <c r="AU52" s="200" t="s">
        <v>627</v>
      </c>
      <c r="AV52" s="200"/>
      <c r="AW52" s="399" t="s">
        <v>300</v>
      </c>
      <c r="AX52" s="400"/>
    </row>
    <row r="53" spans="1:50" ht="23.25" customHeight="1" x14ac:dyDescent="0.15">
      <c r="A53" s="404"/>
      <c r="B53" s="402"/>
      <c r="C53" s="402"/>
      <c r="D53" s="402"/>
      <c r="E53" s="402"/>
      <c r="F53" s="403"/>
      <c r="G53" s="565" t="s">
        <v>585</v>
      </c>
      <c r="H53" s="566"/>
      <c r="I53" s="566"/>
      <c r="J53" s="566"/>
      <c r="K53" s="566"/>
      <c r="L53" s="566"/>
      <c r="M53" s="566"/>
      <c r="N53" s="566"/>
      <c r="O53" s="567"/>
      <c r="P53" s="106" t="s">
        <v>586</v>
      </c>
      <c r="Q53" s="106"/>
      <c r="R53" s="106"/>
      <c r="S53" s="106"/>
      <c r="T53" s="106"/>
      <c r="U53" s="106"/>
      <c r="V53" s="106"/>
      <c r="W53" s="106"/>
      <c r="X53" s="107"/>
      <c r="Y53" s="472" t="s">
        <v>12</v>
      </c>
      <c r="Z53" s="532"/>
      <c r="AA53" s="533"/>
      <c r="AB53" s="462" t="s">
        <v>592</v>
      </c>
      <c r="AC53" s="462"/>
      <c r="AD53" s="462"/>
      <c r="AE53" s="219">
        <v>2</v>
      </c>
      <c r="AF53" s="220"/>
      <c r="AG53" s="220"/>
      <c r="AH53" s="220"/>
      <c r="AI53" s="219">
        <v>2</v>
      </c>
      <c r="AJ53" s="220"/>
      <c r="AK53" s="220"/>
      <c r="AL53" s="220"/>
      <c r="AM53" s="219">
        <v>2</v>
      </c>
      <c r="AN53" s="220"/>
      <c r="AO53" s="220"/>
      <c r="AP53" s="220"/>
      <c r="AQ53" s="341">
        <v>2</v>
      </c>
      <c r="AR53" s="208"/>
      <c r="AS53" s="208"/>
      <c r="AT53" s="342"/>
      <c r="AU53" s="220" t="s">
        <v>627</v>
      </c>
      <c r="AV53" s="220"/>
      <c r="AW53" s="220"/>
      <c r="AX53" s="222"/>
    </row>
    <row r="54" spans="1:50" ht="23.25"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t="s">
        <v>592</v>
      </c>
      <c r="AC54" s="524"/>
      <c r="AD54" s="524"/>
      <c r="AE54" s="219">
        <v>2</v>
      </c>
      <c r="AF54" s="220"/>
      <c r="AG54" s="220"/>
      <c r="AH54" s="220"/>
      <c r="AI54" s="219">
        <v>2</v>
      </c>
      <c r="AJ54" s="220"/>
      <c r="AK54" s="220"/>
      <c r="AL54" s="220"/>
      <c r="AM54" s="219">
        <v>2</v>
      </c>
      <c r="AN54" s="220"/>
      <c r="AO54" s="220"/>
      <c r="AP54" s="220"/>
      <c r="AQ54" s="341">
        <v>2</v>
      </c>
      <c r="AR54" s="208"/>
      <c r="AS54" s="208"/>
      <c r="AT54" s="342"/>
      <c r="AU54" s="220" t="s">
        <v>627</v>
      </c>
      <c r="AV54" s="220"/>
      <c r="AW54" s="220"/>
      <c r="AX54" s="222"/>
    </row>
    <row r="55" spans="1:50" ht="23.25"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6" t="s">
        <v>14</v>
      </c>
      <c r="AC55" s="596"/>
      <c r="AD55" s="596"/>
      <c r="AE55" s="219">
        <v>100</v>
      </c>
      <c r="AF55" s="220"/>
      <c r="AG55" s="220"/>
      <c r="AH55" s="220"/>
      <c r="AI55" s="219">
        <v>100</v>
      </c>
      <c r="AJ55" s="220"/>
      <c r="AK55" s="220"/>
      <c r="AL55" s="220"/>
      <c r="AM55" s="219">
        <v>100</v>
      </c>
      <c r="AN55" s="220"/>
      <c r="AO55" s="220"/>
      <c r="AP55" s="220"/>
      <c r="AQ55" s="341">
        <v>100</v>
      </c>
      <c r="AR55" s="208"/>
      <c r="AS55" s="208"/>
      <c r="AT55" s="342"/>
      <c r="AU55" s="220" t="s">
        <v>627</v>
      </c>
      <c r="AV55" s="220"/>
      <c r="AW55" s="220"/>
      <c r="AX55" s="222"/>
    </row>
    <row r="56" spans="1:50" ht="23.25" customHeight="1" x14ac:dyDescent="0.15">
      <c r="A56" s="227" t="s">
        <v>506</v>
      </c>
      <c r="B56" s="228"/>
      <c r="C56" s="228"/>
      <c r="D56" s="228"/>
      <c r="E56" s="228"/>
      <c r="F56" s="229"/>
      <c r="G56" s="233" t="s">
        <v>588</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60"/>
    </row>
    <row r="80" spans="1:50" ht="18.75" hidden="1"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589</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593</v>
      </c>
      <c r="AC101" s="462"/>
      <c r="AD101" s="462"/>
      <c r="AE101" s="219">
        <v>38</v>
      </c>
      <c r="AF101" s="220"/>
      <c r="AG101" s="220"/>
      <c r="AH101" s="221"/>
      <c r="AI101" s="219">
        <v>38</v>
      </c>
      <c r="AJ101" s="220"/>
      <c r="AK101" s="220"/>
      <c r="AL101" s="221"/>
      <c r="AM101" s="219">
        <v>38</v>
      </c>
      <c r="AN101" s="220"/>
      <c r="AO101" s="220"/>
      <c r="AP101" s="221"/>
      <c r="AQ101" s="219" t="s">
        <v>627</v>
      </c>
      <c r="AR101" s="220"/>
      <c r="AS101" s="220"/>
      <c r="AT101" s="221"/>
      <c r="AU101" s="219" t="s">
        <v>634</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593</v>
      </c>
      <c r="AC102" s="462"/>
      <c r="AD102" s="462"/>
      <c r="AE102" s="419">
        <v>38</v>
      </c>
      <c r="AF102" s="419"/>
      <c r="AG102" s="419"/>
      <c r="AH102" s="419"/>
      <c r="AI102" s="419">
        <v>38</v>
      </c>
      <c r="AJ102" s="419"/>
      <c r="AK102" s="419"/>
      <c r="AL102" s="419"/>
      <c r="AM102" s="419">
        <v>38</v>
      </c>
      <c r="AN102" s="419"/>
      <c r="AO102" s="419"/>
      <c r="AP102" s="419"/>
      <c r="AQ102" s="274">
        <v>38</v>
      </c>
      <c r="AR102" s="275"/>
      <c r="AS102" s="275"/>
      <c r="AT102" s="320"/>
      <c r="AU102" s="274">
        <v>47</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23.25" customHeight="1" x14ac:dyDescent="0.15">
      <c r="A116" s="440"/>
      <c r="B116" s="441"/>
      <c r="C116" s="441"/>
      <c r="D116" s="441"/>
      <c r="E116" s="441"/>
      <c r="F116" s="442"/>
      <c r="G116" s="394" t="s">
        <v>633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593</v>
      </c>
      <c r="AC116" s="547"/>
      <c r="AD116" s="548"/>
      <c r="AE116" s="419">
        <v>3.2</v>
      </c>
      <c r="AF116" s="419"/>
      <c r="AG116" s="419"/>
      <c r="AH116" s="419"/>
      <c r="AI116" s="419">
        <v>3.2</v>
      </c>
      <c r="AJ116" s="419"/>
      <c r="AK116" s="419"/>
      <c r="AL116" s="419"/>
      <c r="AM116" s="419">
        <v>3.2</v>
      </c>
      <c r="AN116" s="419"/>
      <c r="AO116" s="419"/>
      <c r="AP116" s="419"/>
      <c r="AQ116" s="219">
        <v>3.2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635</v>
      </c>
      <c r="AC117" s="474"/>
      <c r="AD117" s="475"/>
      <c r="AE117" s="592" t="s">
        <v>636</v>
      </c>
      <c r="AF117" s="552"/>
      <c r="AG117" s="552"/>
      <c r="AH117" s="552"/>
      <c r="AI117" s="592" t="s">
        <v>636</v>
      </c>
      <c r="AJ117" s="552"/>
      <c r="AK117" s="552"/>
      <c r="AL117" s="552"/>
      <c r="AM117" s="592" t="s">
        <v>637</v>
      </c>
      <c r="AN117" s="552"/>
      <c r="AO117" s="552"/>
      <c r="AP117" s="552"/>
      <c r="AQ117" s="592" t="s">
        <v>636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646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647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594</v>
      </c>
      <c r="H154" s="106"/>
      <c r="I154" s="106"/>
      <c r="J154" s="106"/>
      <c r="K154" s="106"/>
      <c r="L154" s="106"/>
      <c r="M154" s="106"/>
      <c r="N154" s="106"/>
      <c r="O154" s="106"/>
      <c r="P154" s="107"/>
      <c r="Q154" s="126" t="s">
        <v>625</v>
      </c>
      <c r="R154" s="106"/>
      <c r="S154" s="106"/>
      <c r="T154" s="106"/>
      <c r="U154" s="106"/>
      <c r="V154" s="106"/>
      <c r="W154" s="106"/>
      <c r="X154" s="106"/>
      <c r="Y154" s="106"/>
      <c r="Z154" s="106"/>
      <c r="AA154" s="294"/>
      <c r="AB154" s="142">
        <v>30</v>
      </c>
      <c r="AC154" s="143"/>
      <c r="AD154" s="143"/>
      <c r="AE154" s="148" t="s">
        <v>595</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596</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60" customHeight="1" x14ac:dyDescent="0.15">
      <c r="A248" s="190"/>
      <c r="B248" s="187"/>
      <c r="C248" s="181"/>
      <c r="D248" s="187"/>
      <c r="E248" s="126" t="s">
        <v>626</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60"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13.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3"/>
      <c r="E430" s="175" t="s">
        <v>546</v>
      </c>
      <c r="F430" s="900"/>
      <c r="G430" s="901" t="s">
        <v>374</v>
      </c>
      <c r="H430" s="124"/>
      <c r="I430" s="124"/>
      <c r="J430" s="902"/>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1" t="s">
        <v>374</v>
      </c>
      <c r="H484" s="124"/>
      <c r="I484" s="12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1" t="s">
        <v>374</v>
      </c>
      <c r="H538" s="124"/>
      <c r="I538" s="12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1" t="s">
        <v>374</v>
      </c>
      <c r="H592" s="124"/>
      <c r="I592" s="12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1" t="s">
        <v>374</v>
      </c>
      <c r="H646" s="124"/>
      <c r="I646" s="12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34.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41.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574</v>
      </c>
      <c r="AE702" s="347"/>
      <c r="AF702" s="347"/>
      <c r="AG702" s="386" t="s">
        <v>597</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574</v>
      </c>
      <c r="AE703" s="330"/>
      <c r="AF703" s="330"/>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36"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574</v>
      </c>
      <c r="AE704" s="785"/>
      <c r="AF704" s="785"/>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601</v>
      </c>
      <c r="AE705" s="717"/>
      <c r="AF705" s="717"/>
      <c r="AG705" s="126" t="s">
        <v>600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623</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623</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601</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574</v>
      </c>
      <c r="AE710" s="330"/>
      <c r="AF710" s="330"/>
      <c r="AG710" s="102" t="s">
        <v>603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574</v>
      </c>
      <c r="AE711" s="330"/>
      <c r="AF711" s="330"/>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601</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9" t="s">
        <v>601</v>
      </c>
      <c r="AE713" s="330"/>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574</v>
      </c>
      <c r="AE714" s="810"/>
      <c r="AF714" s="811"/>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574</v>
      </c>
      <c r="AE715" s="607"/>
      <c r="AF715" s="658"/>
      <c r="AG715" s="744" t="s">
        <v>606</v>
      </c>
      <c r="AH715" s="745"/>
      <c r="AI715" s="745"/>
      <c r="AJ715" s="745"/>
      <c r="AK715" s="745"/>
      <c r="AL715" s="745"/>
      <c r="AM715" s="745"/>
      <c r="AN715" s="745"/>
      <c r="AO715" s="745"/>
      <c r="AP715" s="745"/>
      <c r="AQ715" s="745"/>
      <c r="AR715" s="745"/>
      <c r="AS715" s="745"/>
      <c r="AT715" s="745"/>
      <c r="AU715" s="745"/>
      <c r="AV715" s="745"/>
      <c r="AW715" s="745"/>
      <c r="AX715" s="746"/>
    </row>
    <row r="716" spans="1:50" ht="39"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574</v>
      </c>
      <c r="AE716" s="629"/>
      <c r="AF716" s="629"/>
      <c r="AG716" s="102" t="s">
        <v>607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608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8" t="s">
        <v>609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574</v>
      </c>
      <c r="AE719" s="607"/>
      <c r="AF719" s="607"/>
      <c r="AG719" s="126" t="s">
        <v>654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t="s">
        <v>570</v>
      </c>
      <c r="D721" s="298"/>
      <c r="E721" s="298"/>
      <c r="F721" s="299"/>
      <c r="G721" s="288"/>
      <c r="H721" s="289"/>
      <c r="I721" s="83" t="str">
        <f>IF(OR(G721="　", G721=""), "", "-")</f>
        <v/>
      </c>
      <c r="J721" s="292">
        <v>206</v>
      </c>
      <c r="K721" s="292"/>
      <c r="L721" s="83" t="str">
        <f>IF(M721="","","-")</f>
        <v/>
      </c>
      <c r="M721" s="84"/>
      <c r="N721" s="305" t="s">
        <v>653</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9.25" customHeight="1" x14ac:dyDescent="0.15">
      <c r="A726" s="642" t="s">
        <v>48</v>
      </c>
      <c r="B726" s="804"/>
      <c r="C726" s="817" t="s">
        <v>53</v>
      </c>
      <c r="D726" s="839"/>
      <c r="E726" s="839"/>
      <c r="F726" s="840"/>
      <c r="G726" s="578" t="s">
        <v>611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610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655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656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657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77.25" customHeight="1" thickBot="1" x14ac:dyDescent="0.2">
      <c r="A735" s="792" t="s">
        <v>612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5" t="s">
        <v>550</v>
      </c>
      <c r="B737" s="211"/>
      <c r="C737" s="211"/>
      <c r="D737" s="212"/>
      <c r="E737" s="1004" t="s">
        <v>645</v>
      </c>
      <c r="F737" s="1004"/>
      <c r="G737" s="1004"/>
      <c r="H737" s="1004"/>
      <c r="I737" s="1004"/>
      <c r="J737" s="1004"/>
      <c r="K737" s="1004"/>
      <c r="L737" s="1004"/>
      <c r="M737" s="1004"/>
      <c r="N737" s="366" t="s">
        <v>543</v>
      </c>
      <c r="O737" s="366"/>
      <c r="P737" s="366"/>
      <c r="Q737" s="366"/>
      <c r="R737" s="1004" t="s">
        <v>616</v>
      </c>
      <c r="S737" s="1004"/>
      <c r="T737" s="1004"/>
      <c r="U737" s="1004"/>
      <c r="V737" s="1004"/>
      <c r="W737" s="1004"/>
      <c r="X737" s="1004"/>
      <c r="Y737" s="1004"/>
      <c r="Z737" s="1004"/>
      <c r="AA737" s="366" t="s">
        <v>542</v>
      </c>
      <c r="AB737" s="366"/>
      <c r="AC737" s="366"/>
      <c r="AD737" s="366"/>
      <c r="AE737" s="1004" t="s">
        <v>617</v>
      </c>
      <c r="AF737" s="1004"/>
      <c r="AG737" s="1004"/>
      <c r="AH737" s="1004"/>
      <c r="AI737" s="1004"/>
      <c r="AJ737" s="1004"/>
      <c r="AK737" s="1004"/>
      <c r="AL737" s="1004"/>
      <c r="AM737" s="1004"/>
      <c r="AN737" s="366" t="s">
        <v>541</v>
      </c>
      <c r="AO737" s="366"/>
      <c r="AP737" s="366"/>
      <c r="AQ737" s="366"/>
      <c r="AR737" s="998" t="s">
        <v>618</v>
      </c>
      <c r="AS737" s="999"/>
      <c r="AT737" s="999"/>
      <c r="AU737" s="999"/>
      <c r="AV737" s="999"/>
      <c r="AW737" s="999"/>
      <c r="AX737" s="1000"/>
      <c r="AY737" s="89"/>
      <c r="AZ737" s="89"/>
    </row>
    <row r="738" spans="1:52" ht="24.75" customHeight="1" x14ac:dyDescent="0.15">
      <c r="A738" s="1005" t="s">
        <v>540</v>
      </c>
      <c r="B738" s="211"/>
      <c r="C738" s="211"/>
      <c r="D738" s="212"/>
      <c r="E738" s="1004" t="s">
        <v>619</v>
      </c>
      <c r="F738" s="1004"/>
      <c r="G738" s="1004"/>
      <c r="H738" s="1004"/>
      <c r="I738" s="1004"/>
      <c r="J738" s="1004"/>
      <c r="K738" s="1004"/>
      <c r="L738" s="1004"/>
      <c r="M738" s="1004"/>
      <c r="N738" s="366" t="s">
        <v>539</v>
      </c>
      <c r="O738" s="366"/>
      <c r="P738" s="366"/>
      <c r="Q738" s="366"/>
      <c r="R738" s="1004" t="s">
        <v>620</v>
      </c>
      <c r="S738" s="1004"/>
      <c r="T738" s="1004"/>
      <c r="U738" s="1004"/>
      <c r="V738" s="1004"/>
      <c r="W738" s="1004"/>
      <c r="X738" s="1004"/>
      <c r="Y738" s="1004"/>
      <c r="Z738" s="1004"/>
      <c r="AA738" s="366" t="s">
        <v>538</v>
      </c>
      <c r="AB738" s="366"/>
      <c r="AC738" s="366"/>
      <c r="AD738" s="366"/>
      <c r="AE738" s="1004" t="s">
        <v>621</v>
      </c>
      <c r="AF738" s="1004"/>
      <c r="AG738" s="1004"/>
      <c r="AH738" s="1004"/>
      <c r="AI738" s="1004"/>
      <c r="AJ738" s="1004"/>
      <c r="AK738" s="1004"/>
      <c r="AL738" s="1004"/>
      <c r="AM738" s="1004"/>
      <c r="AN738" s="366" t="s">
        <v>534</v>
      </c>
      <c r="AO738" s="366"/>
      <c r="AP738" s="366"/>
      <c r="AQ738" s="366"/>
      <c r="AR738" s="998" t="s">
        <v>622</v>
      </c>
      <c r="AS738" s="999"/>
      <c r="AT738" s="999"/>
      <c r="AU738" s="999"/>
      <c r="AV738" s="999"/>
      <c r="AW738" s="999"/>
      <c r="AX738" s="1000"/>
    </row>
    <row r="739" spans="1:52" ht="24.75" customHeight="1" thickBot="1" x14ac:dyDescent="0.2">
      <c r="A739" s="1006" t="s">
        <v>530</v>
      </c>
      <c r="B739" s="1007"/>
      <c r="C739" s="1007"/>
      <c r="D739" s="1008"/>
      <c r="E739" s="954" t="s">
        <v>570</v>
      </c>
      <c r="F739" s="955"/>
      <c r="G739" s="955"/>
      <c r="H739" s="93" t="str">
        <f>IF(E739="", "", "(")</f>
        <v>(</v>
      </c>
      <c r="I739" s="955"/>
      <c r="J739" s="955"/>
      <c r="K739" s="93" t="str">
        <f>IF(OR(I739="　", I739=""), "", "-")</f>
        <v/>
      </c>
      <c r="L739" s="953">
        <v>165</v>
      </c>
      <c r="M739" s="953"/>
      <c r="N739" s="94" t="str">
        <f>IF(O739="", "", "-")</f>
        <v/>
      </c>
      <c r="O739" s="95"/>
      <c r="P739" s="94" t="str">
        <f>IF(E739="", "", ")")</f>
        <v>)</v>
      </c>
      <c r="Q739" s="954"/>
      <c r="R739" s="955"/>
      <c r="S739" s="955"/>
      <c r="T739" s="93" t="str">
        <f>IF(Q739="", "", "(")</f>
        <v/>
      </c>
      <c r="U739" s="955"/>
      <c r="V739" s="955"/>
      <c r="W739" s="93" t="str">
        <f>IF(OR(U739="　", U739=""), "", "-")</f>
        <v/>
      </c>
      <c r="X739" s="953"/>
      <c r="Y739" s="953"/>
      <c r="Z739" s="94" t="str">
        <f>IF(AA739="", "", "-")</f>
        <v/>
      </c>
      <c r="AA739" s="95"/>
      <c r="AB739" s="94" t="str">
        <f>IF(Q739="", "", ")")</f>
        <v/>
      </c>
      <c r="AC739" s="954"/>
      <c r="AD739" s="955"/>
      <c r="AE739" s="955"/>
      <c r="AF739" s="93" t="str">
        <f>IF(AC739="", "", "(")</f>
        <v/>
      </c>
      <c r="AG739" s="955"/>
      <c r="AH739" s="955"/>
      <c r="AI739" s="93" t="str">
        <f>IF(OR(AG739="　", AG739=""), "", "-")</f>
        <v/>
      </c>
      <c r="AJ739" s="953"/>
      <c r="AK739" s="953"/>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987" t="s">
        <v>613</v>
      </c>
      <c r="T743" s="988"/>
      <c r="U743" s="988"/>
      <c r="V743" s="988"/>
      <c r="W743" s="988"/>
      <c r="X743" s="988"/>
      <c r="Y743" s="988"/>
      <c r="Z743" s="988"/>
      <c r="AA743" s="988"/>
      <c r="AB743" s="988"/>
      <c r="AC743" s="988"/>
      <c r="AD743" s="988"/>
      <c r="AE743" s="988"/>
      <c r="AF743" s="989"/>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616"/>
      <c r="B744" s="617"/>
      <c r="C744" s="617"/>
      <c r="D744" s="617"/>
      <c r="E744" s="617"/>
      <c r="F744" s="618"/>
      <c r="G744" s="46"/>
      <c r="H744" s="47"/>
      <c r="I744" s="47"/>
      <c r="J744" s="47"/>
      <c r="K744" s="47"/>
      <c r="L744" s="47"/>
      <c r="M744" s="47"/>
      <c r="N744" s="47"/>
      <c r="O744" s="47"/>
      <c r="P744" s="47"/>
      <c r="Q744" s="47"/>
      <c r="R744" s="47"/>
      <c r="S744" s="990"/>
      <c r="T744" s="991"/>
      <c r="U744" s="991"/>
      <c r="V744" s="991"/>
      <c r="W744" s="991"/>
      <c r="X744" s="991"/>
      <c r="Y744" s="991"/>
      <c r="Z744" s="991"/>
      <c r="AA744" s="991"/>
      <c r="AB744" s="991"/>
      <c r="AC744" s="991"/>
      <c r="AD744" s="991"/>
      <c r="AE744" s="991"/>
      <c r="AF744" s="992"/>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101"/>
      <c r="AB748" s="101"/>
      <c r="AC748" s="101"/>
      <c r="AD748" s="101"/>
      <c r="AE748" s="101"/>
      <c r="AF748" s="101"/>
      <c r="AG748" s="101"/>
      <c r="AH748" s="101"/>
      <c r="AI748" s="101"/>
      <c r="AJ748" s="101"/>
      <c r="AK748" s="101"/>
      <c r="AL748" s="101"/>
      <c r="AM748" s="101"/>
      <c r="AN748" s="101"/>
      <c r="AO748" s="47"/>
      <c r="AP748" s="47"/>
      <c r="AQ748" s="47"/>
      <c r="AR748" s="47"/>
      <c r="AS748" s="47"/>
      <c r="AT748" s="47"/>
      <c r="AU748" s="47"/>
      <c r="AV748" s="47"/>
      <c r="AW748" s="47"/>
      <c r="AX748" s="48"/>
    </row>
    <row r="749" spans="1:52" ht="28.35" customHeight="1" thickBot="1" x14ac:dyDescent="0.2">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101"/>
      <c r="AB749" s="101"/>
      <c r="AC749" s="101"/>
      <c r="AD749" s="101"/>
      <c r="AE749" s="101"/>
      <c r="AF749" s="101"/>
      <c r="AG749" s="101"/>
      <c r="AH749" s="101"/>
      <c r="AI749" s="101"/>
      <c r="AJ749" s="101"/>
      <c r="AK749" s="101"/>
      <c r="AL749" s="101"/>
      <c r="AM749" s="101"/>
      <c r="AN749" s="101"/>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987" t="s">
        <v>614</v>
      </c>
      <c r="T750" s="993"/>
      <c r="U750" s="993"/>
      <c r="V750" s="993"/>
      <c r="W750" s="993"/>
      <c r="X750" s="993"/>
      <c r="Y750" s="993"/>
      <c r="Z750" s="993"/>
      <c r="AA750" s="993"/>
      <c r="AB750" s="993"/>
      <c r="AC750" s="993"/>
      <c r="AD750" s="993"/>
      <c r="AE750" s="993"/>
      <c r="AF750" s="994"/>
      <c r="AG750" s="101"/>
      <c r="AH750" s="101"/>
      <c r="AI750" s="101"/>
      <c r="AJ750" s="101"/>
      <c r="AK750" s="101"/>
      <c r="AL750" s="101"/>
      <c r="AM750" s="101"/>
      <c r="AN750" s="47"/>
      <c r="AO750" s="47"/>
      <c r="AP750" s="47"/>
      <c r="AQ750" s="47"/>
      <c r="AR750" s="47"/>
      <c r="AS750" s="47"/>
      <c r="AT750" s="47"/>
      <c r="AU750" s="47"/>
      <c r="AV750" s="47"/>
      <c r="AW750" s="47"/>
      <c r="AX750" s="48"/>
    </row>
    <row r="751" spans="1:52" ht="28.35" customHeight="1" thickBot="1" x14ac:dyDescent="0.2">
      <c r="A751" s="616"/>
      <c r="B751" s="617"/>
      <c r="C751" s="617"/>
      <c r="D751" s="617"/>
      <c r="E751" s="617"/>
      <c r="F751" s="618"/>
      <c r="G751" s="46"/>
      <c r="H751" s="47"/>
      <c r="I751" s="47"/>
      <c r="J751" s="47"/>
      <c r="K751" s="47"/>
      <c r="L751" s="47"/>
      <c r="M751" s="47"/>
      <c r="N751" s="47"/>
      <c r="O751" s="47"/>
      <c r="P751" s="47"/>
      <c r="Q751" s="47"/>
      <c r="R751" s="47"/>
      <c r="S751" s="995"/>
      <c r="T751" s="996"/>
      <c r="U751" s="996"/>
      <c r="V751" s="996"/>
      <c r="W751" s="996"/>
      <c r="X751" s="996"/>
      <c r="Y751" s="996"/>
      <c r="Z751" s="996"/>
      <c r="AA751" s="996"/>
      <c r="AB751" s="996"/>
      <c r="AC751" s="996"/>
      <c r="AD751" s="996"/>
      <c r="AE751" s="996"/>
      <c r="AF751" s="997"/>
      <c r="AG751" s="101"/>
      <c r="AH751" s="101"/>
      <c r="AI751" s="101"/>
      <c r="AJ751" s="101"/>
      <c r="AK751" s="101"/>
      <c r="AL751" s="101"/>
      <c r="AM751" s="101"/>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101"/>
      <c r="T752" s="101"/>
      <c r="U752" s="101"/>
      <c r="V752" s="101"/>
      <c r="W752" s="101"/>
      <c r="X752" s="101"/>
      <c r="Y752" s="101"/>
      <c r="Z752" s="101"/>
      <c r="AA752" s="101"/>
      <c r="AB752" s="101"/>
      <c r="AC752" s="101"/>
      <c r="AD752" s="101"/>
      <c r="AE752" s="101"/>
      <c r="AF752" s="101"/>
      <c r="AG752" s="47"/>
      <c r="AH752" s="101"/>
      <c r="AI752" s="101"/>
      <c r="AJ752" s="101"/>
      <c r="AK752" s="101"/>
      <c r="AL752" s="101"/>
      <c r="AM752" s="101"/>
      <c r="AN752" s="101"/>
      <c r="AO752" s="101"/>
      <c r="AP752" s="101"/>
      <c r="AQ752" s="101"/>
      <c r="AR752" s="101"/>
      <c r="AS752" s="101"/>
      <c r="AT752" s="101"/>
      <c r="AU752" s="101"/>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101"/>
      <c r="T753" s="101"/>
      <c r="U753" s="101"/>
      <c r="V753" s="101"/>
      <c r="W753" s="101"/>
      <c r="X753" s="101"/>
      <c r="Y753" s="101"/>
      <c r="Z753" s="101"/>
      <c r="AA753" s="101"/>
      <c r="AB753" s="101"/>
      <c r="AC753" s="101"/>
      <c r="AD753" s="101"/>
      <c r="AE753" s="101"/>
      <c r="AF753" s="101"/>
      <c r="AG753" s="47"/>
      <c r="AH753" s="101"/>
      <c r="AI753" s="101"/>
      <c r="AJ753" s="101"/>
      <c r="AK753" s="101"/>
      <c r="AL753" s="101"/>
      <c r="AM753" s="101"/>
      <c r="AN753" s="101"/>
      <c r="AO753" s="101"/>
      <c r="AP753" s="101"/>
      <c r="AQ753" s="101"/>
      <c r="AR753" s="101"/>
      <c r="AS753" s="101"/>
      <c r="AT753" s="101"/>
      <c r="AU753" s="101"/>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60" customHeight="1" x14ac:dyDescent="0.15">
      <c r="A781" s="633"/>
      <c r="B781" s="634"/>
      <c r="C781" s="634"/>
      <c r="D781" s="634"/>
      <c r="E781" s="634"/>
      <c r="F781" s="635"/>
      <c r="G781" s="672" t="s">
        <v>631</v>
      </c>
      <c r="H781" s="673"/>
      <c r="I781" s="673"/>
      <c r="J781" s="673"/>
      <c r="K781" s="674"/>
      <c r="L781" s="666" t="s">
        <v>638</v>
      </c>
      <c r="M781" s="667"/>
      <c r="N781" s="667"/>
      <c r="O781" s="667"/>
      <c r="P781" s="667"/>
      <c r="Q781" s="667"/>
      <c r="R781" s="667"/>
      <c r="S781" s="667"/>
      <c r="T781" s="667"/>
      <c r="U781" s="667"/>
      <c r="V781" s="667"/>
      <c r="W781" s="667"/>
      <c r="X781" s="668"/>
      <c r="Y781" s="389">
        <v>38</v>
      </c>
      <c r="Z781" s="390"/>
      <c r="AA781" s="390"/>
      <c r="AB781" s="807"/>
      <c r="AC781" s="672" t="s">
        <v>648</v>
      </c>
      <c r="AD781" s="673"/>
      <c r="AE781" s="673"/>
      <c r="AF781" s="673"/>
      <c r="AG781" s="674"/>
      <c r="AH781" s="666" t="s">
        <v>649</v>
      </c>
      <c r="AI781" s="667"/>
      <c r="AJ781" s="667"/>
      <c r="AK781" s="667"/>
      <c r="AL781" s="667"/>
      <c r="AM781" s="667"/>
      <c r="AN781" s="667"/>
      <c r="AO781" s="667"/>
      <c r="AP781" s="667"/>
      <c r="AQ781" s="667"/>
      <c r="AR781" s="667"/>
      <c r="AS781" s="667"/>
      <c r="AT781" s="668"/>
      <c r="AU781" s="389" t="s">
        <v>650</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38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07"/>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7"/>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615</v>
      </c>
      <c r="D837" s="348"/>
      <c r="E837" s="348"/>
      <c r="F837" s="348"/>
      <c r="G837" s="348"/>
      <c r="H837" s="348"/>
      <c r="I837" s="348"/>
      <c r="J837" s="349" t="s">
        <v>641</v>
      </c>
      <c r="K837" s="350"/>
      <c r="L837" s="350"/>
      <c r="M837" s="350"/>
      <c r="N837" s="350"/>
      <c r="O837" s="350"/>
      <c r="P837" s="363" t="s">
        <v>639</v>
      </c>
      <c r="Q837" s="351"/>
      <c r="R837" s="351"/>
      <c r="S837" s="351"/>
      <c r="T837" s="351"/>
      <c r="U837" s="351"/>
      <c r="V837" s="351"/>
      <c r="W837" s="351"/>
      <c r="X837" s="351"/>
      <c r="Y837" s="352">
        <v>38</v>
      </c>
      <c r="Z837" s="353"/>
      <c r="AA837" s="353"/>
      <c r="AB837" s="354"/>
      <c r="AC837" s="364"/>
      <c r="AD837" s="372"/>
      <c r="AE837" s="372"/>
      <c r="AF837" s="372"/>
      <c r="AG837" s="372"/>
      <c r="AH837" s="373" t="s">
        <v>627</v>
      </c>
      <c r="AI837" s="374"/>
      <c r="AJ837" s="374"/>
      <c r="AK837" s="374"/>
      <c r="AL837" s="358" t="s">
        <v>627</v>
      </c>
      <c r="AM837" s="359"/>
      <c r="AN837" s="359"/>
      <c r="AO837" s="360"/>
      <c r="AP837" s="361" t="s">
        <v>640</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642</v>
      </c>
      <c r="F1102" s="376"/>
      <c r="G1102" s="376"/>
      <c r="H1102" s="376"/>
      <c r="I1102" s="376"/>
      <c r="J1102" s="349" t="s">
        <v>643</v>
      </c>
      <c r="K1102" s="350"/>
      <c r="L1102" s="350"/>
      <c r="M1102" s="350"/>
      <c r="N1102" s="350"/>
      <c r="O1102" s="350"/>
      <c r="P1102" s="363" t="s">
        <v>642</v>
      </c>
      <c r="Q1102" s="351"/>
      <c r="R1102" s="351"/>
      <c r="S1102" s="351"/>
      <c r="T1102" s="351"/>
      <c r="U1102" s="351"/>
      <c r="V1102" s="351"/>
      <c r="W1102" s="351"/>
      <c r="X1102" s="351"/>
      <c r="Y1102" s="352" t="s">
        <v>644</v>
      </c>
      <c r="Z1102" s="353"/>
      <c r="AA1102" s="353"/>
      <c r="AB1102" s="354"/>
      <c r="AC1102" s="355"/>
      <c r="AD1102" s="355"/>
      <c r="AE1102" s="355"/>
      <c r="AF1102" s="355"/>
      <c r="AG1102" s="355"/>
      <c r="AH1102" s="356" t="s">
        <v>643</v>
      </c>
      <c r="AI1102" s="357"/>
      <c r="AJ1102" s="357"/>
      <c r="AK1102" s="357"/>
      <c r="AL1102" s="358" t="s">
        <v>643</v>
      </c>
      <c r="AM1102" s="359"/>
      <c r="AN1102" s="359"/>
      <c r="AO1102" s="360"/>
      <c r="AP1102" s="361" t="s">
        <v>642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0">
    <mergeCell ref="S743:AF744"/>
    <mergeCell ref="S750:AF75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027">
      <formula>IF(RIGHT(TEXT(AE32,"0.#"),1)=".",FALSE,TRUE)</formula>
    </cfRule>
    <cfRule type="expression" dxfId="2814" priority="14028">
      <formula>IF(RIGHT(TEXT(AE32,"0.#"),1)=".",TRUE,FALSE)</formula>
    </cfRule>
  </conditionalFormatting>
  <conditionalFormatting sqref="P18:AX18">
    <cfRule type="expression" dxfId="2813" priority="13913">
      <formula>IF(RIGHT(TEXT(P18,"0.#"),1)=".",FALSE,TRUE)</formula>
    </cfRule>
    <cfRule type="expression" dxfId="2812" priority="13914">
      <formula>IF(RIGHT(TEXT(P18,"0.#"),1)=".",TRUE,FALSE)</formula>
    </cfRule>
  </conditionalFormatting>
  <conditionalFormatting sqref="Y791">
    <cfRule type="expression" dxfId="2811" priority="13905">
      <formula>IF(RIGHT(TEXT(Y791,"0.#"),1)=".",FALSE,TRUE)</formula>
    </cfRule>
    <cfRule type="expression" dxfId="2810" priority="13906">
      <formula>IF(RIGHT(TEXT(Y791,"0.#"),1)=".",TRUE,FALSE)</formula>
    </cfRule>
  </conditionalFormatting>
  <conditionalFormatting sqref="Y822:Y829 Y820 Y809:Y816 Y807 Y796:Y803 Y794">
    <cfRule type="expression" dxfId="2809" priority="13687">
      <formula>IF(RIGHT(TEXT(Y794,"0.#"),1)=".",FALSE,TRUE)</formula>
    </cfRule>
    <cfRule type="expression" dxfId="2808" priority="13688">
      <formula>IF(RIGHT(TEXT(Y794,"0.#"),1)=".",TRUE,FALSE)</formula>
    </cfRule>
  </conditionalFormatting>
  <conditionalFormatting sqref="AR15:AX15 P13:AX13">
    <cfRule type="expression" dxfId="2807" priority="13735">
      <formula>IF(RIGHT(TEXT(P13,"0.#"),1)=".",FALSE,TRUE)</formula>
    </cfRule>
    <cfRule type="expression" dxfId="2806" priority="13736">
      <formula>IF(RIGHT(TEXT(P13,"0.#"),1)=".",TRUE,FALSE)</formula>
    </cfRule>
  </conditionalFormatting>
  <conditionalFormatting sqref="P19:AJ19">
    <cfRule type="expression" dxfId="2805" priority="13733">
      <formula>IF(RIGHT(TEXT(P19,"0.#"),1)=".",FALSE,TRUE)</formula>
    </cfRule>
    <cfRule type="expression" dxfId="2804" priority="13734">
      <formula>IF(RIGHT(TEXT(P19,"0.#"),1)=".",TRUE,FALSE)</formula>
    </cfRule>
  </conditionalFormatting>
  <conditionalFormatting sqref="AE101 AQ101">
    <cfRule type="expression" dxfId="2803" priority="13725">
      <formula>IF(RIGHT(TEXT(AE101,"0.#"),1)=".",FALSE,TRUE)</formula>
    </cfRule>
    <cfRule type="expression" dxfId="2802" priority="13726">
      <formula>IF(RIGHT(TEXT(AE101,"0.#"),1)=".",TRUE,FALSE)</formula>
    </cfRule>
  </conditionalFormatting>
  <conditionalFormatting sqref="Y788:Y790">
    <cfRule type="expression" dxfId="2801" priority="13711">
      <formula>IF(RIGHT(TEXT(Y788,"0.#"),1)=".",FALSE,TRUE)</formula>
    </cfRule>
    <cfRule type="expression" dxfId="2800" priority="13712">
      <formula>IF(RIGHT(TEXT(Y788,"0.#"),1)=".",TRUE,FALSE)</formula>
    </cfRule>
  </conditionalFormatting>
  <conditionalFormatting sqref="AU782">
    <cfRule type="expression" dxfId="2799" priority="13709">
      <formula>IF(RIGHT(TEXT(AU782,"0.#"),1)=".",FALSE,TRUE)</formula>
    </cfRule>
    <cfRule type="expression" dxfId="2798" priority="13710">
      <formula>IF(RIGHT(TEXT(AU782,"0.#"),1)=".",TRUE,FALSE)</formula>
    </cfRule>
  </conditionalFormatting>
  <conditionalFormatting sqref="AU791">
    <cfRule type="expression" dxfId="2797" priority="13707">
      <formula>IF(RIGHT(TEXT(AU791,"0.#"),1)=".",FALSE,TRUE)</formula>
    </cfRule>
    <cfRule type="expression" dxfId="2796" priority="13708">
      <formula>IF(RIGHT(TEXT(AU791,"0.#"),1)=".",TRUE,FALSE)</formula>
    </cfRule>
  </conditionalFormatting>
  <conditionalFormatting sqref="AU783:AU790 AU781">
    <cfRule type="expression" dxfId="2795" priority="13705">
      <formula>IF(RIGHT(TEXT(AU781,"0.#"),1)=".",FALSE,TRUE)</formula>
    </cfRule>
    <cfRule type="expression" dxfId="2794" priority="13706">
      <formula>IF(RIGHT(TEXT(AU781,"0.#"),1)=".",TRUE,FALSE)</formula>
    </cfRule>
  </conditionalFormatting>
  <conditionalFormatting sqref="Y821 Y808 Y795">
    <cfRule type="expression" dxfId="2793" priority="13691">
      <formula>IF(RIGHT(TEXT(Y795,"0.#"),1)=".",FALSE,TRUE)</formula>
    </cfRule>
    <cfRule type="expression" dxfId="2792" priority="13692">
      <formula>IF(RIGHT(TEXT(Y795,"0.#"),1)=".",TRUE,FALSE)</formula>
    </cfRule>
  </conditionalFormatting>
  <conditionalFormatting sqref="Y830 Y817 Y804">
    <cfRule type="expression" dxfId="2791" priority="13689">
      <formula>IF(RIGHT(TEXT(Y804,"0.#"),1)=".",FALSE,TRUE)</formula>
    </cfRule>
    <cfRule type="expression" dxfId="2790" priority="13690">
      <formula>IF(RIGHT(TEXT(Y804,"0.#"),1)=".",TRUE,FALSE)</formula>
    </cfRule>
  </conditionalFormatting>
  <conditionalFormatting sqref="AU821 AU808 AU795">
    <cfRule type="expression" dxfId="2789" priority="13685">
      <formula>IF(RIGHT(TEXT(AU795,"0.#"),1)=".",FALSE,TRUE)</formula>
    </cfRule>
    <cfRule type="expression" dxfId="2788" priority="13686">
      <formula>IF(RIGHT(TEXT(AU795,"0.#"),1)=".",TRUE,FALSE)</formula>
    </cfRule>
  </conditionalFormatting>
  <conditionalFormatting sqref="AU830 AU817 AU804">
    <cfRule type="expression" dxfId="2787" priority="13683">
      <formula>IF(RIGHT(TEXT(AU804,"0.#"),1)=".",FALSE,TRUE)</formula>
    </cfRule>
    <cfRule type="expression" dxfId="2786" priority="13684">
      <formula>IF(RIGHT(TEXT(AU804,"0.#"),1)=".",TRUE,FALSE)</formula>
    </cfRule>
  </conditionalFormatting>
  <conditionalFormatting sqref="AU822:AU829 AU820 AU809:AU816 AU807 AU796:AU803 AU794">
    <cfRule type="expression" dxfId="2785" priority="13681">
      <formula>IF(RIGHT(TEXT(AU794,"0.#"),1)=".",FALSE,TRUE)</formula>
    </cfRule>
    <cfRule type="expression" dxfId="2784" priority="13682">
      <formula>IF(RIGHT(TEXT(AU794,"0.#"),1)=".",TRUE,FALSE)</formula>
    </cfRule>
  </conditionalFormatting>
  <conditionalFormatting sqref="AM87">
    <cfRule type="expression" dxfId="2783" priority="13335">
      <formula>IF(RIGHT(TEXT(AM87,"0.#"),1)=".",FALSE,TRUE)</formula>
    </cfRule>
    <cfRule type="expression" dxfId="2782" priority="13336">
      <formula>IF(RIGHT(TEXT(AM87,"0.#"),1)=".",TRUE,FALSE)</formula>
    </cfRule>
  </conditionalFormatting>
  <conditionalFormatting sqref="AE55">
    <cfRule type="expression" dxfId="2781" priority="13403">
      <formula>IF(RIGHT(TEXT(AE55,"0.#"),1)=".",FALSE,TRUE)</formula>
    </cfRule>
    <cfRule type="expression" dxfId="2780" priority="13404">
      <formula>IF(RIGHT(TEXT(AE55,"0.#"),1)=".",TRUE,FALSE)</formula>
    </cfRule>
  </conditionalFormatting>
  <conditionalFormatting sqref="AI55">
    <cfRule type="expression" dxfId="2779" priority="13401">
      <formula>IF(RIGHT(TEXT(AI55,"0.#"),1)=".",FALSE,TRUE)</formula>
    </cfRule>
    <cfRule type="expression" dxfId="2778" priority="13402">
      <formula>IF(RIGHT(TEXT(AI55,"0.#"),1)=".",TRUE,FALSE)</formula>
    </cfRule>
  </conditionalFormatting>
  <conditionalFormatting sqref="AM34">
    <cfRule type="expression" dxfId="2777" priority="13481">
      <formula>IF(RIGHT(TEXT(AM34,"0.#"),1)=".",FALSE,TRUE)</formula>
    </cfRule>
    <cfRule type="expression" dxfId="2776" priority="13482">
      <formula>IF(RIGHT(TEXT(AM34,"0.#"),1)=".",TRUE,FALSE)</formula>
    </cfRule>
  </conditionalFormatting>
  <conditionalFormatting sqref="AE33">
    <cfRule type="expression" dxfId="2775" priority="13495">
      <formula>IF(RIGHT(TEXT(AE33,"0.#"),1)=".",FALSE,TRUE)</formula>
    </cfRule>
    <cfRule type="expression" dxfId="2774" priority="13496">
      <formula>IF(RIGHT(TEXT(AE33,"0.#"),1)=".",TRUE,FALSE)</formula>
    </cfRule>
  </conditionalFormatting>
  <conditionalFormatting sqref="AE34">
    <cfRule type="expression" dxfId="2773" priority="13493">
      <formula>IF(RIGHT(TEXT(AE34,"0.#"),1)=".",FALSE,TRUE)</formula>
    </cfRule>
    <cfRule type="expression" dxfId="2772" priority="13494">
      <formula>IF(RIGHT(TEXT(AE34,"0.#"),1)=".",TRUE,FALSE)</formula>
    </cfRule>
  </conditionalFormatting>
  <conditionalFormatting sqref="AI34">
    <cfRule type="expression" dxfId="2771" priority="13491">
      <formula>IF(RIGHT(TEXT(AI34,"0.#"),1)=".",FALSE,TRUE)</formula>
    </cfRule>
    <cfRule type="expression" dxfId="2770" priority="13492">
      <formula>IF(RIGHT(TEXT(AI34,"0.#"),1)=".",TRUE,FALSE)</formula>
    </cfRule>
  </conditionalFormatting>
  <conditionalFormatting sqref="AI33">
    <cfRule type="expression" dxfId="2769" priority="13489">
      <formula>IF(RIGHT(TEXT(AI33,"0.#"),1)=".",FALSE,TRUE)</formula>
    </cfRule>
    <cfRule type="expression" dxfId="2768" priority="13490">
      <formula>IF(RIGHT(TEXT(AI33,"0.#"),1)=".",TRUE,FALSE)</formula>
    </cfRule>
  </conditionalFormatting>
  <conditionalFormatting sqref="AI32">
    <cfRule type="expression" dxfId="2767" priority="13487">
      <formula>IF(RIGHT(TEXT(AI32,"0.#"),1)=".",FALSE,TRUE)</formula>
    </cfRule>
    <cfRule type="expression" dxfId="2766" priority="13488">
      <formula>IF(RIGHT(TEXT(AI32,"0.#"),1)=".",TRUE,FALSE)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6 AQ116">
    <cfRule type="expression" dxfId="2613" priority="13189">
      <formula>IF(RIGHT(TEXT(AE116,"0.#"),1)=".",FALSE,TRUE)</formula>
    </cfRule>
    <cfRule type="expression" dxfId="2612" priority="13190">
      <formula>IF(RIGHT(TEXT(AE116,"0.#"),1)=".",TRUE,FALSE)</formula>
    </cfRule>
  </conditionalFormatting>
  <conditionalFormatting sqref="AE117">
    <cfRule type="expression" dxfId="2611" priority="13183">
      <formula>IF(RIGHT(TEXT(AE117,"0.#"),1)=".",FALSE,TRUE)</formula>
    </cfRule>
    <cfRule type="expression" dxfId="2610" priority="13184">
      <formula>IF(RIGHT(TEXT(AE117,"0.#"),1)=".",TRUE,FALSE)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Q87:AQ89">
    <cfRule type="expression" dxfId="2519" priority="4669">
      <formula>IF(RIGHT(TEXT(AQ87,"0.#"),1)=".",FALSE,TRUE)</formula>
    </cfRule>
    <cfRule type="expression" dxfId="2518" priority="4670">
      <formula>IF(RIGHT(TEXT(AQ87,"0.#"),1)=".",TRUE,FALSE)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7:AO838">
    <cfRule type="expression" dxfId="2409" priority="2845">
      <formula>IF(AND(AL837&gt;=0, RIGHT(TEXT(AL837,"0.#"),1)&lt;&gt;"."),TRUE,FALSE)</formula>
    </cfRule>
    <cfRule type="expression" dxfId="2408" priority="2846">
      <formula>IF(AND(AL837&gt;=0, RIGHT(TEXT(AL837,"0.#"),1)="."),TRUE,FALSE)</formula>
    </cfRule>
    <cfRule type="expression" dxfId="2407" priority="2847">
      <formula>IF(AND(AL837&lt;0, RIGHT(TEXT(AL837,"0.#"),1)&lt;&gt;"."),TRUE,FALSE)</formula>
    </cfRule>
    <cfRule type="expression" dxfId="2406" priority="2848">
      <formula>IF(AND(AL837&lt;0, RIGHT(TEXT(AL837,"0.#"),1)="."),TRUE,FALSE)</formula>
    </cfRule>
  </conditionalFormatting>
  <conditionalFormatting sqref="Y837:Y838">
    <cfRule type="expression" dxfId="2405" priority="2843">
      <formula>IF(RIGHT(TEXT(Y837,"0.#"),1)=".",FALSE,TRUE)</formula>
    </cfRule>
    <cfRule type="expression" dxfId="2404" priority="2844">
      <formula>IF(RIGHT(TEXT(Y837,"0.#"),1)=".",TRUE,FALSE)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E198:AE199 AI198:AI199 AM198:AM199 AQ198:AQ199 AU198:AU199">
    <cfRule type="expression" dxfId="2201" priority="1969">
      <formula>IF(RIGHT(TEXT(AE198,"0.#"),1)=".",FALSE,TRUE)</formula>
    </cfRule>
    <cfRule type="expression" dxfId="2200" priority="1970">
      <formula>IF(RIGHT(TEXT(AE198,"0.#"),1)=".",TRUE,FALSE)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0:Y871">
    <cfRule type="expression" dxfId="2087" priority="2097">
      <formula>IF(RIGHT(TEXT(Y870,"0.#"),1)=".",FALSE,TRUE)</formula>
    </cfRule>
    <cfRule type="expression" dxfId="2086" priority="2098">
      <formula>IF(RIGHT(TEXT(Y870,"0.#"),1)=".",TRUE,FALSE)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Y787 Y781">
    <cfRule type="expression" dxfId="731" priority="31">
      <formula>IF(RIGHT(TEXT(Y781,"0.#"),1)=".",FALSE,TRUE)</formula>
    </cfRule>
    <cfRule type="expression" dxfId="730" priority="32">
      <formula>IF(RIGHT(TEXT(Y781,"0.#"),1)=".",TRUE,FALSE)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cfRule type="expression" dxfId="727" priority="27">
      <formula>IF(RIGHT(TEXT(P15,"0.#"),1)=".",FALSE,TRUE)</formula>
    </cfRule>
    <cfRule type="expression" dxfId="726" priority="28">
      <formula>IF(RIGHT(TEXT(P15,"0.#"),1)=".",TRUE,FALSE)</formula>
    </cfRule>
  </conditionalFormatting>
  <conditionalFormatting sqref="W14:AC14">
    <cfRule type="expression" dxfId="725" priority="25">
      <formula>IF(RIGHT(TEXT(W14,"0.#"),1)=".",FALSE,TRUE)</formula>
    </cfRule>
    <cfRule type="expression" dxfId="724" priority="26">
      <formula>IF(RIGHT(TEXT(W14,"0.#"),1)=".",TRUE,FALSE)</formula>
    </cfRule>
  </conditionalFormatting>
  <conditionalFormatting sqref="W15:AC17">
    <cfRule type="expression" dxfId="723" priority="23">
      <formula>IF(RIGHT(TEXT(W15,"0.#"),1)=".",FALSE,TRUE)</formula>
    </cfRule>
    <cfRule type="expression" dxfId="722" priority="24">
      <formula>IF(RIGHT(TEXT(W15,"0.#"),1)=".",TRUE,FALSE)</formula>
    </cfRule>
  </conditionalFormatting>
  <conditionalFormatting sqref="AD14:AJ14">
    <cfRule type="expression" dxfId="721" priority="21">
      <formula>IF(RIGHT(TEXT(AD14,"0.#"),1)=".",FALSE,TRUE)</formula>
    </cfRule>
    <cfRule type="expression" dxfId="720" priority="22">
      <formula>IF(RIGHT(TEXT(AD14,"0.#"),1)=".",TRUE,FALSE)</formula>
    </cfRule>
  </conditionalFormatting>
  <conditionalFormatting sqref="AD15:AJ17">
    <cfRule type="expression" dxfId="719" priority="19">
      <formula>IF(RIGHT(TEXT(AD15,"0.#"),1)=".",FALSE,TRUE)</formula>
    </cfRule>
    <cfRule type="expression" dxfId="718" priority="20">
      <formula>IF(RIGHT(TEXT(AD15,"0.#"),1)=".",TRUE,FALSE)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U39:AU41">
    <cfRule type="expression" dxfId="713" priority="13">
      <formula>IF(RIGHT(TEXT(AU39,"0.#"),1)=".",FALSE,TRUE)</formula>
    </cfRule>
    <cfRule type="expression" dxfId="712" priority="14">
      <formula>IF(RIGHT(TEXT(AU39,"0.#"),1)=".",TRUE,FALSE)</formula>
    </cfRule>
  </conditionalFormatting>
  <conditionalFormatting sqref="AU46:AU48">
    <cfRule type="expression" dxfId="711" priority="11">
      <formula>IF(RIGHT(TEXT(AU46,"0.#"),1)=".",FALSE,TRUE)</formula>
    </cfRule>
    <cfRule type="expression" dxfId="710" priority="12">
      <formula>IF(RIGHT(TEXT(AU46,"0.#"),1)=".",TRUE,FALSE)</formula>
    </cfRule>
  </conditionalFormatting>
  <conditionalFormatting sqref="AU53:AU55">
    <cfRule type="expression" dxfId="709" priority="9">
      <formula>IF(RIGHT(TEXT(AU53,"0.#"),1)=".",FALSE,TRUE)</formula>
    </cfRule>
    <cfRule type="expression" dxfId="708" priority="10">
      <formula>IF(RIGHT(TEXT(AU53,"0.#"),1)=".",TRUE,FALSE)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5"/>
      <c r="Z2" s="831"/>
      <c r="AA2" s="832"/>
      <c r="AB2" s="1039" t="s">
        <v>11</v>
      </c>
      <c r="AC2" s="1040"/>
      <c r="AD2" s="1041"/>
      <c r="AE2" s="1045" t="s">
        <v>557</v>
      </c>
      <c r="AF2" s="1045"/>
      <c r="AG2" s="1045"/>
      <c r="AH2" s="1045"/>
      <c r="AI2" s="1045" t="s">
        <v>554</v>
      </c>
      <c r="AJ2" s="1045"/>
      <c r="AK2" s="1045"/>
      <c r="AL2" s="1045"/>
      <c r="AM2" s="1045" t="s">
        <v>528</v>
      </c>
      <c r="AN2" s="1045"/>
      <c r="AO2" s="1045"/>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2"/>
      <c r="I4" s="1012"/>
      <c r="J4" s="1012"/>
      <c r="K4" s="1012"/>
      <c r="L4" s="1012"/>
      <c r="M4" s="1012"/>
      <c r="N4" s="1012"/>
      <c r="O4" s="1013"/>
      <c r="P4" s="106"/>
      <c r="Q4" s="1020"/>
      <c r="R4" s="1020"/>
      <c r="S4" s="1020"/>
      <c r="T4" s="1020"/>
      <c r="U4" s="1020"/>
      <c r="V4" s="1020"/>
      <c r="W4" s="1020"/>
      <c r="X4" s="1021"/>
      <c r="Y4" s="1030" t="s">
        <v>12</v>
      </c>
      <c r="Z4" s="1031"/>
      <c r="AA4" s="1032"/>
      <c r="AB4" s="462"/>
      <c r="AC4" s="1034"/>
      <c r="AD4" s="103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14"/>
      <c r="H5" s="1015"/>
      <c r="I5" s="1015"/>
      <c r="J5" s="1015"/>
      <c r="K5" s="1015"/>
      <c r="L5" s="1015"/>
      <c r="M5" s="1015"/>
      <c r="N5" s="1015"/>
      <c r="O5" s="1016"/>
      <c r="P5" s="1022"/>
      <c r="Q5" s="1022"/>
      <c r="R5" s="1022"/>
      <c r="S5" s="1022"/>
      <c r="T5" s="1022"/>
      <c r="U5" s="1022"/>
      <c r="V5" s="1022"/>
      <c r="W5" s="1022"/>
      <c r="X5" s="1023"/>
      <c r="Y5" s="416" t="s">
        <v>54</v>
      </c>
      <c r="Z5" s="1027"/>
      <c r="AA5" s="1028"/>
      <c r="AB5" s="524"/>
      <c r="AC5" s="1033"/>
      <c r="AD5" s="103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7"/>
      <c r="H6" s="1018"/>
      <c r="I6" s="1018"/>
      <c r="J6" s="1018"/>
      <c r="K6" s="1018"/>
      <c r="L6" s="1018"/>
      <c r="M6" s="1018"/>
      <c r="N6" s="1018"/>
      <c r="O6" s="1019"/>
      <c r="P6" s="1024"/>
      <c r="Q6" s="1024"/>
      <c r="R6" s="1024"/>
      <c r="S6" s="1024"/>
      <c r="T6" s="1024"/>
      <c r="U6" s="1024"/>
      <c r="V6" s="1024"/>
      <c r="W6" s="1024"/>
      <c r="X6" s="1025"/>
      <c r="Y6" s="1026" t="s">
        <v>13</v>
      </c>
      <c r="Z6" s="1027"/>
      <c r="AA6" s="1028"/>
      <c r="AB6" s="596" t="s">
        <v>301</v>
      </c>
      <c r="AC6" s="1029"/>
      <c r="AD6" s="102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5"/>
      <c r="Z9" s="831"/>
      <c r="AA9" s="832"/>
      <c r="AB9" s="1039" t="s">
        <v>11</v>
      </c>
      <c r="AC9" s="1040"/>
      <c r="AD9" s="1041"/>
      <c r="AE9" s="1045" t="s">
        <v>558</v>
      </c>
      <c r="AF9" s="1045"/>
      <c r="AG9" s="1045"/>
      <c r="AH9" s="1045"/>
      <c r="AI9" s="1045" t="s">
        <v>554</v>
      </c>
      <c r="AJ9" s="1045"/>
      <c r="AK9" s="1045"/>
      <c r="AL9" s="1045"/>
      <c r="AM9" s="1045" t="s">
        <v>528</v>
      </c>
      <c r="AN9" s="1045"/>
      <c r="AO9" s="1045"/>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462"/>
      <c r="AC11" s="1034"/>
      <c r="AD11" s="103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14"/>
      <c r="H12" s="1015"/>
      <c r="I12" s="1015"/>
      <c r="J12" s="1015"/>
      <c r="K12" s="1015"/>
      <c r="L12" s="1015"/>
      <c r="M12" s="1015"/>
      <c r="N12" s="1015"/>
      <c r="O12" s="1016"/>
      <c r="P12" s="1022"/>
      <c r="Q12" s="1022"/>
      <c r="R12" s="1022"/>
      <c r="S12" s="1022"/>
      <c r="T12" s="1022"/>
      <c r="U12" s="1022"/>
      <c r="V12" s="1022"/>
      <c r="W12" s="1022"/>
      <c r="X12" s="1023"/>
      <c r="Y12" s="416" t="s">
        <v>54</v>
      </c>
      <c r="Z12" s="1027"/>
      <c r="AA12" s="1028"/>
      <c r="AB12" s="524"/>
      <c r="AC12" s="1033"/>
      <c r="AD12" s="103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6" t="s">
        <v>301</v>
      </c>
      <c r="AC13" s="1029"/>
      <c r="AD13" s="102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5"/>
      <c r="Z16" s="831"/>
      <c r="AA16" s="832"/>
      <c r="AB16" s="1039" t="s">
        <v>11</v>
      </c>
      <c r="AC16" s="1040"/>
      <c r="AD16" s="1041"/>
      <c r="AE16" s="1045" t="s">
        <v>557</v>
      </c>
      <c r="AF16" s="1045"/>
      <c r="AG16" s="1045"/>
      <c r="AH16" s="1045"/>
      <c r="AI16" s="1045" t="s">
        <v>555</v>
      </c>
      <c r="AJ16" s="1045"/>
      <c r="AK16" s="1045"/>
      <c r="AL16" s="1045"/>
      <c r="AM16" s="1045" t="s">
        <v>528</v>
      </c>
      <c r="AN16" s="1045"/>
      <c r="AO16" s="1045"/>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462"/>
      <c r="AC18" s="1034"/>
      <c r="AD18" s="103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14"/>
      <c r="H19" s="1015"/>
      <c r="I19" s="1015"/>
      <c r="J19" s="1015"/>
      <c r="K19" s="1015"/>
      <c r="L19" s="1015"/>
      <c r="M19" s="1015"/>
      <c r="N19" s="1015"/>
      <c r="O19" s="1016"/>
      <c r="P19" s="1022"/>
      <c r="Q19" s="1022"/>
      <c r="R19" s="1022"/>
      <c r="S19" s="1022"/>
      <c r="T19" s="1022"/>
      <c r="U19" s="1022"/>
      <c r="V19" s="1022"/>
      <c r="W19" s="1022"/>
      <c r="X19" s="1023"/>
      <c r="Y19" s="416" t="s">
        <v>54</v>
      </c>
      <c r="Z19" s="1027"/>
      <c r="AA19" s="1028"/>
      <c r="AB19" s="524"/>
      <c r="AC19" s="1033"/>
      <c r="AD19" s="103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6" t="s">
        <v>301</v>
      </c>
      <c r="AC20" s="1029"/>
      <c r="AD20" s="102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5"/>
      <c r="Z23" s="831"/>
      <c r="AA23" s="832"/>
      <c r="AB23" s="1039" t="s">
        <v>11</v>
      </c>
      <c r="AC23" s="1040"/>
      <c r="AD23" s="1041"/>
      <c r="AE23" s="1045" t="s">
        <v>559</v>
      </c>
      <c r="AF23" s="1045"/>
      <c r="AG23" s="1045"/>
      <c r="AH23" s="1045"/>
      <c r="AI23" s="1045" t="s">
        <v>554</v>
      </c>
      <c r="AJ23" s="1045"/>
      <c r="AK23" s="1045"/>
      <c r="AL23" s="1045"/>
      <c r="AM23" s="1045" t="s">
        <v>528</v>
      </c>
      <c r="AN23" s="1045"/>
      <c r="AO23" s="1045"/>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462"/>
      <c r="AC25" s="1034"/>
      <c r="AD25" s="103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14"/>
      <c r="H26" s="1015"/>
      <c r="I26" s="1015"/>
      <c r="J26" s="1015"/>
      <c r="K26" s="1015"/>
      <c r="L26" s="1015"/>
      <c r="M26" s="1015"/>
      <c r="N26" s="1015"/>
      <c r="O26" s="1016"/>
      <c r="P26" s="1022"/>
      <c r="Q26" s="1022"/>
      <c r="R26" s="1022"/>
      <c r="S26" s="1022"/>
      <c r="T26" s="1022"/>
      <c r="U26" s="1022"/>
      <c r="V26" s="1022"/>
      <c r="W26" s="1022"/>
      <c r="X26" s="1023"/>
      <c r="Y26" s="416" t="s">
        <v>54</v>
      </c>
      <c r="Z26" s="1027"/>
      <c r="AA26" s="1028"/>
      <c r="AB26" s="524"/>
      <c r="AC26" s="1033"/>
      <c r="AD26" s="103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6" t="s">
        <v>301</v>
      </c>
      <c r="AC27" s="1029"/>
      <c r="AD27" s="102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5"/>
      <c r="Z30" s="831"/>
      <c r="AA30" s="832"/>
      <c r="AB30" s="1039" t="s">
        <v>11</v>
      </c>
      <c r="AC30" s="1040"/>
      <c r="AD30" s="1041"/>
      <c r="AE30" s="1045" t="s">
        <v>557</v>
      </c>
      <c r="AF30" s="1045"/>
      <c r="AG30" s="1045"/>
      <c r="AH30" s="1045"/>
      <c r="AI30" s="1045" t="s">
        <v>554</v>
      </c>
      <c r="AJ30" s="1045"/>
      <c r="AK30" s="1045"/>
      <c r="AL30" s="1045"/>
      <c r="AM30" s="1045" t="s">
        <v>552</v>
      </c>
      <c r="AN30" s="1045"/>
      <c r="AO30" s="1045"/>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462"/>
      <c r="AC32" s="1034"/>
      <c r="AD32" s="103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14"/>
      <c r="H33" s="1015"/>
      <c r="I33" s="1015"/>
      <c r="J33" s="1015"/>
      <c r="K33" s="1015"/>
      <c r="L33" s="1015"/>
      <c r="M33" s="1015"/>
      <c r="N33" s="1015"/>
      <c r="O33" s="1016"/>
      <c r="P33" s="1022"/>
      <c r="Q33" s="1022"/>
      <c r="R33" s="1022"/>
      <c r="S33" s="1022"/>
      <c r="T33" s="1022"/>
      <c r="U33" s="1022"/>
      <c r="V33" s="1022"/>
      <c r="W33" s="1022"/>
      <c r="X33" s="1023"/>
      <c r="Y33" s="416" t="s">
        <v>54</v>
      </c>
      <c r="Z33" s="1027"/>
      <c r="AA33" s="1028"/>
      <c r="AB33" s="524"/>
      <c r="AC33" s="1033"/>
      <c r="AD33" s="103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6" t="s">
        <v>301</v>
      </c>
      <c r="AC34" s="1029"/>
      <c r="AD34" s="102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5"/>
      <c r="Z37" s="831"/>
      <c r="AA37" s="832"/>
      <c r="AB37" s="1039" t="s">
        <v>11</v>
      </c>
      <c r="AC37" s="1040"/>
      <c r="AD37" s="1041"/>
      <c r="AE37" s="1045" t="s">
        <v>559</v>
      </c>
      <c r="AF37" s="1045"/>
      <c r="AG37" s="1045"/>
      <c r="AH37" s="1045"/>
      <c r="AI37" s="1045" t="s">
        <v>556</v>
      </c>
      <c r="AJ37" s="1045"/>
      <c r="AK37" s="1045"/>
      <c r="AL37" s="1045"/>
      <c r="AM37" s="1045" t="s">
        <v>553</v>
      </c>
      <c r="AN37" s="1045"/>
      <c r="AO37" s="1045"/>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462"/>
      <c r="AC39" s="1034"/>
      <c r="AD39" s="103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14"/>
      <c r="H40" s="1015"/>
      <c r="I40" s="1015"/>
      <c r="J40" s="1015"/>
      <c r="K40" s="1015"/>
      <c r="L40" s="1015"/>
      <c r="M40" s="1015"/>
      <c r="N40" s="1015"/>
      <c r="O40" s="1016"/>
      <c r="P40" s="1022"/>
      <c r="Q40" s="1022"/>
      <c r="R40" s="1022"/>
      <c r="S40" s="1022"/>
      <c r="T40" s="1022"/>
      <c r="U40" s="1022"/>
      <c r="V40" s="1022"/>
      <c r="W40" s="1022"/>
      <c r="X40" s="1023"/>
      <c r="Y40" s="416" t="s">
        <v>54</v>
      </c>
      <c r="Z40" s="1027"/>
      <c r="AA40" s="1028"/>
      <c r="AB40" s="524"/>
      <c r="AC40" s="1033"/>
      <c r="AD40" s="103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6" t="s">
        <v>301</v>
      </c>
      <c r="AC41" s="1029"/>
      <c r="AD41" s="102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5"/>
      <c r="Z44" s="831"/>
      <c r="AA44" s="832"/>
      <c r="AB44" s="1039" t="s">
        <v>11</v>
      </c>
      <c r="AC44" s="1040"/>
      <c r="AD44" s="1041"/>
      <c r="AE44" s="1045" t="s">
        <v>557</v>
      </c>
      <c r="AF44" s="1045"/>
      <c r="AG44" s="1045"/>
      <c r="AH44" s="1045"/>
      <c r="AI44" s="1045" t="s">
        <v>554</v>
      </c>
      <c r="AJ44" s="1045"/>
      <c r="AK44" s="1045"/>
      <c r="AL44" s="1045"/>
      <c r="AM44" s="1045" t="s">
        <v>528</v>
      </c>
      <c r="AN44" s="1045"/>
      <c r="AO44" s="1045"/>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462"/>
      <c r="AC46" s="1034"/>
      <c r="AD46" s="103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14"/>
      <c r="H47" s="1015"/>
      <c r="I47" s="1015"/>
      <c r="J47" s="1015"/>
      <c r="K47" s="1015"/>
      <c r="L47" s="1015"/>
      <c r="M47" s="1015"/>
      <c r="N47" s="1015"/>
      <c r="O47" s="1016"/>
      <c r="P47" s="1022"/>
      <c r="Q47" s="1022"/>
      <c r="R47" s="1022"/>
      <c r="S47" s="1022"/>
      <c r="T47" s="1022"/>
      <c r="U47" s="1022"/>
      <c r="V47" s="1022"/>
      <c r="W47" s="1022"/>
      <c r="X47" s="1023"/>
      <c r="Y47" s="416" t="s">
        <v>54</v>
      </c>
      <c r="Z47" s="1027"/>
      <c r="AA47" s="1028"/>
      <c r="AB47" s="524"/>
      <c r="AC47" s="1033"/>
      <c r="AD47" s="10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6" t="s">
        <v>301</v>
      </c>
      <c r="AC48" s="1029"/>
      <c r="AD48" s="102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5"/>
      <c r="Z51" s="831"/>
      <c r="AA51" s="832"/>
      <c r="AB51" s="558" t="s">
        <v>11</v>
      </c>
      <c r="AC51" s="1040"/>
      <c r="AD51" s="1041"/>
      <c r="AE51" s="1045" t="s">
        <v>557</v>
      </c>
      <c r="AF51" s="1045"/>
      <c r="AG51" s="1045"/>
      <c r="AH51" s="1045"/>
      <c r="AI51" s="1045" t="s">
        <v>554</v>
      </c>
      <c r="AJ51" s="1045"/>
      <c r="AK51" s="1045"/>
      <c r="AL51" s="1045"/>
      <c r="AM51" s="1045" t="s">
        <v>528</v>
      </c>
      <c r="AN51" s="1045"/>
      <c r="AO51" s="1045"/>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462"/>
      <c r="AC53" s="1034"/>
      <c r="AD53" s="103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14"/>
      <c r="H54" s="1015"/>
      <c r="I54" s="1015"/>
      <c r="J54" s="1015"/>
      <c r="K54" s="1015"/>
      <c r="L54" s="1015"/>
      <c r="M54" s="1015"/>
      <c r="N54" s="1015"/>
      <c r="O54" s="1016"/>
      <c r="P54" s="1022"/>
      <c r="Q54" s="1022"/>
      <c r="R54" s="1022"/>
      <c r="S54" s="1022"/>
      <c r="T54" s="1022"/>
      <c r="U54" s="1022"/>
      <c r="V54" s="1022"/>
      <c r="W54" s="1022"/>
      <c r="X54" s="1023"/>
      <c r="Y54" s="416" t="s">
        <v>54</v>
      </c>
      <c r="Z54" s="1027"/>
      <c r="AA54" s="1028"/>
      <c r="AB54" s="524"/>
      <c r="AC54" s="1033"/>
      <c r="AD54" s="10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6" t="s">
        <v>301</v>
      </c>
      <c r="AC55" s="1029"/>
      <c r="AD55" s="102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5"/>
      <c r="Z58" s="831"/>
      <c r="AA58" s="832"/>
      <c r="AB58" s="1039" t="s">
        <v>11</v>
      </c>
      <c r="AC58" s="1040"/>
      <c r="AD58" s="1041"/>
      <c r="AE58" s="1045" t="s">
        <v>557</v>
      </c>
      <c r="AF58" s="1045"/>
      <c r="AG58" s="1045"/>
      <c r="AH58" s="1045"/>
      <c r="AI58" s="1045" t="s">
        <v>554</v>
      </c>
      <c r="AJ58" s="1045"/>
      <c r="AK58" s="1045"/>
      <c r="AL58" s="1045"/>
      <c r="AM58" s="1045" t="s">
        <v>528</v>
      </c>
      <c r="AN58" s="1045"/>
      <c r="AO58" s="1045"/>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462"/>
      <c r="AC60" s="1034"/>
      <c r="AD60" s="103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14"/>
      <c r="H61" s="1015"/>
      <c r="I61" s="1015"/>
      <c r="J61" s="1015"/>
      <c r="K61" s="1015"/>
      <c r="L61" s="1015"/>
      <c r="M61" s="1015"/>
      <c r="N61" s="1015"/>
      <c r="O61" s="1016"/>
      <c r="P61" s="1022"/>
      <c r="Q61" s="1022"/>
      <c r="R61" s="1022"/>
      <c r="S61" s="1022"/>
      <c r="T61" s="1022"/>
      <c r="U61" s="1022"/>
      <c r="V61" s="1022"/>
      <c r="W61" s="1022"/>
      <c r="X61" s="1023"/>
      <c r="Y61" s="416" t="s">
        <v>54</v>
      </c>
      <c r="Z61" s="1027"/>
      <c r="AA61" s="1028"/>
      <c r="AB61" s="524"/>
      <c r="AC61" s="1033"/>
      <c r="AD61" s="10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6" t="s">
        <v>301</v>
      </c>
      <c r="AC62" s="1029"/>
      <c r="AD62" s="102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5"/>
      <c r="Z65" s="831"/>
      <c r="AA65" s="832"/>
      <c r="AB65" s="1039" t="s">
        <v>11</v>
      </c>
      <c r="AC65" s="1040"/>
      <c r="AD65" s="1041"/>
      <c r="AE65" s="1045" t="s">
        <v>557</v>
      </c>
      <c r="AF65" s="1045"/>
      <c r="AG65" s="1045"/>
      <c r="AH65" s="1045"/>
      <c r="AI65" s="1045" t="s">
        <v>554</v>
      </c>
      <c r="AJ65" s="1045"/>
      <c r="AK65" s="1045"/>
      <c r="AL65" s="1045"/>
      <c r="AM65" s="1045" t="s">
        <v>528</v>
      </c>
      <c r="AN65" s="1045"/>
      <c r="AO65" s="1045"/>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462"/>
      <c r="AC67" s="1034"/>
      <c r="AD67" s="103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14"/>
      <c r="H68" s="1015"/>
      <c r="I68" s="1015"/>
      <c r="J68" s="1015"/>
      <c r="K68" s="1015"/>
      <c r="L68" s="1015"/>
      <c r="M68" s="1015"/>
      <c r="N68" s="1015"/>
      <c r="O68" s="1016"/>
      <c r="P68" s="1022"/>
      <c r="Q68" s="1022"/>
      <c r="R68" s="1022"/>
      <c r="S68" s="1022"/>
      <c r="T68" s="1022"/>
      <c r="U68" s="1022"/>
      <c r="V68" s="1022"/>
      <c r="W68" s="1022"/>
      <c r="X68" s="1023"/>
      <c r="Y68" s="416" t="s">
        <v>54</v>
      </c>
      <c r="Z68" s="1027"/>
      <c r="AA68" s="1028"/>
      <c r="AB68" s="524"/>
      <c r="AC68" s="1033"/>
      <c r="AD68" s="103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7"/>
      <c r="H69" s="1018"/>
      <c r="I69" s="1018"/>
      <c r="J69" s="1018"/>
      <c r="K69" s="1018"/>
      <c r="L69" s="1018"/>
      <c r="M69" s="1018"/>
      <c r="N69" s="1018"/>
      <c r="O69" s="1019"/>
      <c r="P69" s="1024"/>
      <c r="Q69" s="1024"/>
      <c r="R69" s="1024"/>
      <c r="S69" s="1024"/>
      <c r="T69" s="1024"/>
      <c r="U69" s="1024"/>
      <c r="V69" s="1024"/>
      <c r="W69" s="1024"/>
      <c r="X69" s="1025"/>
      <c r="Y69" s="416" t="s">
        <v>13</v>
      </c>
      <c r="Z69" s="1027"/>
      <c r="AA69" s="1028"/>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8"/>
      <c r="B4" s="1059"/>
      <c r="C4" s="1059"/>
      <c r="D4" s="1059"/>
      <c r="E4" s="1059"/>
      <c r="F4" s="1060"/>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8"/>
      <c r="B5" s="1059"/>
      <c r="C5" s="1059"/>
      <c r="D5" s="1059"/>
      <c r="E5" s="1059"/>
      <c r="F5" s="106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8"/>
      <c r="B6" s="1059"/>
      <c r="C6" s="1059"/>
      <c r="D6" s="1059"/>
      <c r="E6" s="1059"/>
      <c r="F6" s="106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8"/>
      <c r="B7" s="1059"/>
      <c r="C7" s="1059"/>
      <c r="D7" s="1059"/>
      <c r="E7" s="1059"/>
      <c r="F7" s="106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8"/>
      <c r="B8" s="1059"/>
      <c r="C8" s="1059"/>
      <c r="D8" s="1059"/>
      <c r="E8" s="1059"/>
      <c r="F8" s="106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8"/>
      <c r="B9" s="1059"/>
      <c r="C9" s="1059"/>
      <c r="D9" s="1059"/>
      <c r="E9" s="1059"/>
      <c r="F9" s="106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8"/>
      <c r="B10" s="1059"/>
      <c r="C10" s="1059"/>
      <c r="D10" s="1059"/>
      <c r="E10" s="1059"/>
      <c r="F10" s="106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8"/>
      <c r="B11" s="1059"/>
      <c r="C11" s="1059"/>
      <c r="D11" s="1059"/>
      <c r="E11" s="1059"/>
      <c r="F11" s="106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8"/>
      <c r="B12" s="1059"/>
      <c r="C12" s="1059"/>
      <c r="D12" s="1059"/>
      <c r="E12" s="1059"/>
      <c r="F12" s="106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8"/>
      <c r="B13" s="1059"/>
      <c r="C13" s="1059"/>
      <c r="D13" s="1059"/>
      <c r="E13" s="1059"/>
      <c r="F13" s="106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8"/>
      <c r="B16" s="1059"/>
      <c r="C16" s="1059"/>
      <c r="D16" s="1059"/>
      <c r="E16" s="1059"/>
      <c r="F16" s="106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8"/>
      <c r="B17" s="1059"/>
      <c r="C17" s="1059"/>
      <c r="D17" s="1059"/>
      <c r="E17" s="1059"/>
      <c r="F17" s="1060"/>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8"/>
      <c r="B18" s="1059"/>
      <c r="C18" s="1059"/>
      <c r="D18" s="1059"/>
      <c r="E18" s="1059"/>
      <c r="F18" s="106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8"/>
      <c r="B19" s="1059"/>
      <c r="C19" s="1059"/>
      <c r="D19" s="1059"/>
      <c r="E19" s="1059"/>
      <c r="F19" s="106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8"/>
      <c r="B20" s="1059"/>
      <c r="C20" s="1059"/>
      <c r="D20" s="1059"/>
      <c r="E20" s="1059"/>
      <c r="F20" s="106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8"/>
      <c r="B21" s="1059"/>
      <c r="C21" s="1059"/>
      <c r="D21" s="1059"/>
      <c r="E21" s="1059"/>
      <c r="F21" s="106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8"/>
      <c r="B22" s="1059"/>
      <c r="C22" s="1059"/>
      <c r="D22" s="1059"/>
      <c r="E22" s="1059"/>
      <c r="F22" s="106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8"/>
      <c r="B23" s="1059"/>
      <c r="C23" s="1059"/>
      <c r="D23" s="1059"/>
      <c r="E23" s="1059"/>
      <c r="F23" s="106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8"/>
      <c r="B24" s="1059"/>
      <c r="C24" s="1059"/>
      <c r="D24" s="1059"/>
      <c r="E24" s="1059"/>
      <c r="F24" s="106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8"/>
      <c r="B25" s="1059"/>
      <c r="C25" s="1059"/>
      <c r="D25" s="1059"/>
      <c r="E25" s="1059"/>
      <c r="F25" s="106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8"/>
      <c r="B26" s="1059"/>
      <c r="C26" s="1059"/>
      <c r="D26" s="1059"/>
      <c r="E26" s="1059"/>
      <c r="F26" s="106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8"/>
      <c r="B29" s="1059"/>
      <c r="C29" s="1059"/>
      <c r="D29" s="1059"/>
      <c r="E29" s="1059"/>
      <c r="F29" s="106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8"/>
      <c r="B30" s="1059"/>
      <c r="C30" s="1059"/>
      <c r="D30" s="1059"/>
      <c r="E30" s="1059"/>
      <c r="F30" s="1060"/>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8"/>
      <c r="B31" s="1059"/>
      <c r="C31" s="1059"/>
      <c r="D31" s="1059"/>
      <c r="E31" s="1059"/>
      <c r="F31" s="106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8"/>
      <c r="B32" s="1059"/>
      <c r="C32" s="1059"/>
      <c r="D32" s="1059"/>
      <c r="E32" s="1059"/>
      <c r="F32" s="106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8"/>
      <c r="B33" s="1059"/>
      <c r="C33" s="1059"/>
      <c r="D33" s="1059"/>
      <c r="E33" s="1059"/>
      <c r="F33" s="106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8"/>
      <c r="B34" s="1059"/>
      <c r="C34" s="1059"/>
      <c r="D34" s="1059"/>
      <c r="E34" s="1059"/>
      <c r="F34" s="106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8"/>
      <c r="B35" s="1059"/>
      <c r="C35" s="1059"/>
      <c r="D35" s="1059"/>
      <c r="E35" s="1059"/>
      <c r="F35" s="106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8"/>
      <c r="B36" s="1059"/>
      <c r="C36" s="1059"/>
      <c r="D36" s="1059"/>
      <c r="E36" s="1059"/>
      <c r="F36" s="106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8"/>
      <c r="B37" s="1059"/>
      <c r="C37" s="1059"/>
      <c r="D37" s="1059"/>
      <c r="E37" s="1059"/>
      <c r="F37" s="106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8"/>
      <c r="B38" s="1059"/>
      <c r="C38" s="1059"/>
      <c r="D38" s="1059"/>
      <c r="E38" s="1059"/>
      <c r="F38" s="106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8"/>
      <c r="B39" s="1059"/>
      <c r="C39" s="1059"/>
      <c r="D39" s="1059"/>
      <c r="E39" s="1059"/>
      <c r="F39" s="106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8"/>
      <c r="B42" s="1059"/>
      <c r="C42" s="1059"/>
      <c r="D42" s="1059"/>
      <c r="E42" s="1059"/>
      <c r="F42" s="106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8"/>
      <c r="B43" s="1059"/>
      <c r="C43" s="1059"/>
      <c r="D43" s="1059"/>
      <c r="E43" s="1059"/>
      <c r="F43" s="1060"/>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8"/>
      <c r="B44" s="1059"/>
      <c r="C44" s="1059"/>
      <c r="D44" s="1059"/>
      <c r="E44" s="1059"/>
      <c r="F44" s="106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8"/>
      <c r="B45" s="1059"/>
      <c r="C45" s="1059"/>
      <c r="D45" s="1059"/>
      <c r="E45" s="1059"/>
      <c r="F45" s="106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8"/>
      <c r="B46" s="1059"/>
      <c r="C46" s="1059"/>
      <c r="D46" s="1059"/>
      <c r="E46" s="1059"/>
      <c r="F46" s="106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8"/>
      <c r="B47" s="1059"/>
      <c r="C47" s="1059"/>
      <c r="D47" s="1059"/>
      <c r="E47" s="1059"/>
      <c r="F47" s="106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8"/>
      <c r="B48" s="1059"/>
      <c r="C48" s="1059"/>
      <c r="D48" s="1059"/>
      <c r="E48" s="1059"/>
      <c r="F48" s="106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8"/>
      <c r="B49" s="1059"/>
      <c r="C49" s="1059"/>
      <c r="D49" s="1059"/>
      <c r="E49" s="1059"/>
      <c r="F49" s="106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8"/>
      <c r="B50" s="1059"/>
      <c r="C50" s="1059"/>
      <c r="D50" s="1059"/>
      <c r="E50" s="1059"/>
      <c r="F50" s="106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8"/>
      <c r="B51" s="1059"/>
      <c r="C51" s="1059"/>
      <c r="D51" s="1059"/>
      <c r="E51" s="1059"/>
      <c r="F51" s="106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8"/>
      <c r="B52" s="1059"/>
      <c r="C52" s="1059"/>
      <c r="D52" s="1059"/>
      <c r="E52" s="1059"/>
      <c r="F52" s="106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8"/>
      <c r="B56" s="1059"/>
      <c r="C56" s="1059"/>
      <c r="D56" s="1059"/>
      <c r="E56" s="1059"/>
      <c r="F56" s="106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8"/>
      <c r="B57" s="1059"/>
      <c r="C57" s="1059"/>
      <c r="D57" s="1059"/>
      <c r="E57" s="1059"/>
      <c r="F57" s="1060"/>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8"/>
      <c r="B58" s="1059"/>
      <c r="C58" s="1059"/>
      <c r="D58" s="1059"/>
      <c r="E58" s="1059"/>
      <c r="F58" s="106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8"/>
      <c r="B59" s="1059"/>
      <c r="C59" s="1059"/>
      <c r="D59" s="1059"/>
      <c r="E59" s="1059"/>
      <c r="F59" s="106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8"/>
      <c r="B60" s="1059"/>
      <c r="C60" s="1059"/>
      <c r="D60" s="1059"/>
      <c r="E60" s="1059"/>
      <c r="F60" s="106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8"/>
      <c r="B61" s="1059"/>
      <c r="C61" s="1059"/>
      <c r="D61" s="1059"/>
      <c r="E61" s="1059"/>
      <c r="F61" s="106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8"/>
      <c r="B62" s="1059"/>
      <c r="C62" s="1059"/>
      <c r="D62" s="1059"/>
      <c r="E62" s="1059"/>
      <c r="F62" s="106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8"/>
      <c r="B63" s="1059"/>
      <c r="C63" s="1059"/>
      <c r="D63" s="1059"/>
      <c r="E63" s="1059"/>
      <c r="F63" s="106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8"/>
      <c r="B64" s="1059"/>
      <c r="C64" s="1059"/>
      <c r="D64" s="1059"/>
      <c r="E64" s="1059"/>
      <c r="F64" s="106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8"/>
      <c r="B65" s="1059"/>
      <c r="C65" s="1059"/>
      <c r="D65" s="1059"/>
      <c r="E65" s="1059"/>
      <c r="F65" s="106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8"/>
      <c r="B66" s="1059"/>
      <c r="C66" s="1059"/>
      <c r="D66" s="1059"/>
      <c r="E66" s="1059"/>
      <c r="F66" s="106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8"/>
      <c r="B69" s="1059"/>
      <c r="C69" s="1059"/>
      <c r="D69" s="1059"/>
      <c r="E69" s="1059"/>
      <c r="F69" s="106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8"/>
      <c r="B70" s="1059"/>
      <c r="C70" s="1059"/>
      <c r="D70" s="1059"/>
      <c r="E70" s="1059"/>
      <c r="F70" s="1060"/>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8"/>
      <c r="B71" s="1059"/>
      <c r="C71" s="1059"/>
      <c r="D71" s="1059"/>
      <c r="E71" s="1059"/>
      <c r="F71" s="106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8"/>
      <c r="B72" s="1059"/>
      <c r="C72" s="1059"/>
      <c r="D72" s="1059"/>
      <c r="E72" s="1059"/>
      <c r="F72" s="106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8"/>
      <c r="B73" s="1059"/>
      <c r="C73" s="1059"/>
      <c r="D73" s="1059"/>
      <c r="E73" s="1059"/>
      <c r="F73" s="106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8"/>
      <c r="B74" s="1059"/>
      <c r="C74" s="1059"/>
      <c r="D74" s="1059"/>
      <c r="E74" s="1059"/>
      <c r="F74" s="106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8"/>
      <c r="B75" s="1059"/>
      <c r="C75" s="1059"/>
      <c r="D75" s="1059"/>
      <c r="E75" s="1059"/>
      <c r="F75" s="106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8"/>
      <c r="B76" s="1059"/>
      <c r="C76" s="1059"/>
      <c r="D76" s="1059"/>
      <c r="E76" s="1059"/>
      <c r="F76" s="106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8"/>
      <c r="B77" s="1059"/>
      <c r="C77" s="1059"/>
      <c r="D77" s="1059"/>
      <c r="E77" s="1059"/>
      <c r="F77" s="106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8"/>
      <c r="B78" s="1059"/>
      <c r="C78" s="1059"/>
      <c r="D78" s="1059"/>
      <c r="E78" s="1059"/>
      <c r="F78" s="106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8"/>
      <c r="B79" s="1059"/>
      <c r="C79" s="1059"/>
      <c r="D79" s="1059"/>
      <c r="E79" s="1059"/>
      <c r="F79" s="106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8"/>
      <c r="B82" s="1059"/>
      <c r="C82" s="1059"/>
      <c r="D82" s="1059"/>
      <c r="E82" s="1059"/>
      <c r="F82" s="106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8"/>
      <c r="B83" s="1059"/>
      <c r="C83" s="1059"/>
      <c r="D83" s="1059"/>
      <c r="E83" s="1059"/>
      <c r="F83" s="1060"/>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8"/>
      <c r="B84" s="1059"/>
      <c r="C84" s="1059"/>
      <c r="D84" s="1059"/>
      <c r="E84" s="1059"/>
      <c r="F84" s="106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8"/>
      <c r="B85" s="1059"/>
      <c r="C85" s="1059"/>
      <c r="D85" s="1059"/>
      <c r="E85" s="1059"/>
      <c r="F85" s="106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8"/>
      <c r="B86" s="1059"/>
      <c r="C86" s="1059"/>
      <c r="D86" s="1059"/>
      <c r="E86" s="1059"/>
      <c r="F86" s="106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8"/>
      <c r="B87" s="1059"/>
      <c r="C87" s="1059"/>
      <c r="D87" s="1059"/>
      <c r="E87" s="1059"/>
      <c r="F87" s="106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8"/>
      <c r="B88" s="1059"/>
      <c r="C88" s="1059"/>
      <c r="D88" s="1059"/>
      <c r="E88" s="1059"/>
      <c r="F88" s="106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8"/>
      <c r="B89" s="1059"/>
      <c r="C89" s="1059"/>
      <c r="D89" s="1059"/>
      <c r="E89" s="1059"/>
      <c r="F89" s="106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8"/>
      <c r="B90" s="1059"/>
      <c r="C90" s="1059"/>
      <c r="D90" s="1059"/>
      <c r="E90" s="1059"/>
      <c r="F90" s="106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8"/>
      <c r="B91" s="1059"/>
      <c r="C91" s="1059"/>
      <c r="D91" s="1059"/>
      <c r="E91" s="1059"/>
      <c r="F91" s="106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8"/>
      <c r="B92" s="1059"/>
      <c r="C92" s="1059"/>
      <c r="D92" s="1059"/>
      <c r="E92" s="1059"/>
      <c r="F92" s="106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8"/>
      <c r="B95" s="1059"/>
      <c r="C95" s="1059"/>
      <c r="D95" s="1059"/>
      <c r="E95" s="1059"/>
      <c r="F95" s="106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8"/>
      <c r="B96" s="1059"/>
      <c r="C96" s="1059"/>
      <c r="D96" s="1059"/>
      <c r="E96" s="1059"/>
      <c r="F96" s="1060"/>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8"/>
      <c r="B97" s="1059"/>
      <c r="C97" s="1059"/>
      <c r="D97" s="1059"/>
      <c r="E97" s="1059"/>
      <c r="F97" s="106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8"/>
      <c r="B98" s="1059"/>
      <c r="C98" s="1059"/>
      <c r="D98" s="1059"/>
      <c r="E98" s="1059"/>
      <c r="F98" s="106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8"/>
      <c r="B99" s="1059"/>
      <c r="C99" s="1059"/>
      <c r="D99" s="1059"/>
      <c r="E99" s="1059"/>
      <c r="F99" s="106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8"/>
      <c r="B100" s="1059"/>
      <c r="C100" s="1059"/>
      <c r="D100" s="1059"/>
      <c r="E100" s="1059"/>
      <c r="F100" s="106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8"/>
      <c r="B101" s="1059"/>
      <c r="C101" s="1059"/>
      <c r="D101" s="1059"/>
      <c r="E101" s="1059"/>
      <c r="F101" s="106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8"/>
      <c r="B102" s="1059"/>
      <c r="C102" s="1059"/>
      <c r="D102" s="1059"/>
      <c r="E102" s="1059"/>
      <c r="F102" s="106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8"/>
      <c r="B103" s="1059"/>
      <c r="C103" s="1059"/>
      <c r="D103" s="1059"/>
      <c r="E103" s="1059"/>
      <c r="F103" s="106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8"/>
      <c r="B104" s="1059"/>
      <c r="C104" s="1059"/>
      <c r="D104" s="1059"/>
      <c r="E104" s="1059"/>
      <c r="F104" s="106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8"/>
      <c r="B105" s="1059"/>
      <c r="C105" s="1059"/>
      <c r="D105" s="1059"/>
      <c r="E105" s="1059"/>
      <c r="F105" s="106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8"/>
      <c r="B109" s="1059"/>
      <c r="C109" s="1059"/>
      <c r="D109" s="1059"/>
      <c r="E109" s="1059"/>
      <c r="F109" s="106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8"/>
      <c r="B110" s="1059"/>
      <c r="C110" s="1059"/>
      <c r="D110" s="1059"/>
      <c r="E110" s="1059"/>
      <c r="F110" s="1060"/>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8"/>
      <c r="B111" s="1059"/>
      <c r="C111" s="1059"/>
      <c r="D111" s="1059"/>
      <c r="E111" s="1059"/>
      <c r="F111" s="106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8"/>
      <c r="B112" s="1059"/>
      <c r="C112" s="1059"/>
      <c r="D112" s="1059"/>
      <c r="E112" s="1059"/>
      <c r="F112" s="106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8"/>
      <c r="B113" s="1059"/>
      <c r="C113" s="1059"/>
      <c r="D113" s="1059"/>
      <c r="E113" s="1059"/>
      <c r="F113" s="106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8"/>
      <c r="B114" s="1059"/>
      <c r="C114" s="1059"/>
      <c r="D114" s="1059"/>
      <c r="E114" s="1059"/>
      <c r="F114" s="106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8"/>
      <c r="B115" s="1059"/>
      <c r="C115" s="1059"/>
      <c r="D115" s="1059"/>
      <c r="E115" s="1059"/>
      <c r="F115" s="106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8"/>
      <c r="B116" s="1059"/>
      <c r="C116" s="1059"/>
      <c r="D116" s="1059"/>
      <c r="E116" s="1059"/>
      <c r="F116" s="106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8"/>
      <c r="B117" s="1059"/>
      <c r="C117" s="1059"/>
      <c r="D117" s="1059"/>
      <c r="E117" s="1059"/>
      <c r="F117" s="106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8"/>
      <c r="B118" s="1059"/>
      <c r="C118" s="1059"/>
      <c r="D118" s="1059"/>
      <c r="E118" s="1059"/>
      <c r="F118" s="106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8"/>
      <c r="B119" s="1059"/>
      <c r="C119" s="1059"/>
      <c r="D119" s="1059"/>
      <c r="E119" s="1059"/>
      <c r="F119" s="106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8"/>
      <c r="B122" s="1059"/>
      <c r="C122" s="1059"/>
      <c r="D122" s="1059"/>
      <c r="E122" s="1059"/>
      <c r="F122" s="106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8"/>
      <c r="B123" s="1059"/>
      <c r="C123" s="1059"/>
      <c r="D123" s="1059"/>
      <c r="E123" s="1059"/>
      <c r="F123" s="1060"/>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8"/>
      <c r="B124" s="1059"/>
      <c r="C124" s="1059"/>
      <c r="D124" s="1059"/>
      <c r="E124" s="1059"/>
      <c r="F124" s="106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8"/>
      <c r="B125" s="1059"/>
      <c r="C125" s="1059"/>
      <c r="D125" s="1059"/>
      <c r="E125" s="1059"/>
      <c r="F125" s="106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8"/>
      <c r="B126" s="1059"/>
      <c r="C126" s="1059"/>
      <c r="D126" s="1059"/>
      <c r="E126" s="1059"/>
      <c r="F126" s="106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8"/>
      <c r="B127" s="1059"/>
      <c r="C127" s="1059"/>
      <c r="D127" s="1059"/>
      <c r="E127" s="1059"/>
      <c r="F127" s="106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8"/>
      <c r="B128" s="1059"/>
      <c r="C128" s="1059"/>
      <c r="D128" s="1059"/>
      <c r="E128" s="1059"/>
      <c r="F128" s="106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8"/>
      <c r="B129" s="1059"/>
      <c r="C129" s="1059"/>
      <c r="D129" s="1059"/>
      <c r="E129" s="1059"/>
      <c r="F129" s="106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8"/>
      <c r="B130" s="1059"/>
      <c r="C130" s="1059"/>
      <c r="D130" s="1059"/>
      <c r="E130" s="1059"/>
      <c r="F130" s="106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8"/>
      <c r="B131" s="1059"/>
      <c r="C131" s="1059"/>
      <c r="D131" s="1059"/>
      <c r="E131" s="1059"/>
      <c r="F131" s="106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8"/>
      <c r="B132" s="1059"/>
      <c r="C132" s="1059"/>
      <c r="D132" s="1059"/>
      <c r="E132" s="1059"/>
      <c r="F132" s="106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8"/>
      <c r="B135" s="1059"/>
      <c r="C135" s="1059"/>
      <c r="D135" s="1059"/>
      <c r="E135" s="1059"/>
      <c r="F135" s="106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8"/>
      <c r="B136" s="1059"/>
      <c r="C136" s="1059"/>
      <c r="D136" s="1059"/>
      <c r="E136" s="1059"/>
      <c r="F136" s="1060"/>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8"/>
      <c r="B137" s="1059"/>
      <c r="C137" s="1059"/>
      <c r="D137" s="1059"/>
      <c r="E137" s="1059"/>
      <c r="F137" s="106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8"/>
      <c r="B138" s="1059"/>
      <c r="C138" s="1059"/>
      <c r="D138" s="1059"/>
      <c r="E138" s="1059"/>
      <c r="F138" s="106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8"/>
      <c r="B139" s="1059"/>
      <c r="C139" s="1059"/>
      <c r="D139" s="1059"/>
      <c r="E139" s="1059"/>
      <c r="F139" s="106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8"/>
      <c r="B140" s="1059"/>
      <c r="C140" s="1059"/>
      <c r="D140" s="1059"/>
      <c r="E140" s="1059"/>
      <c r="F140" s="106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8"/>
      <c r="B141" s="1059"/>
      <c r="C141" s="1059"/>
      <c r="D141" s="1059"/>
      <c r="E141" s="1059"/>
      <c r="F141" s="106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8"/>
      <c r="B142" s="1059"/>
      <c r="C142" s="1059"/>
      <c r="D142" s="1059"/>
      <c r="E142" s="1059"/>
      <c r="F142" s="106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8"/>
      <c r="B143" s="1059"/>
      <c r="C143" s="1059"/>
      <c r="D143" s="1059"/>
      <c r="E143" s="1059"/>
      <c r="F143" s="106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8"/>
      <c r="B144" s="1059"/>
      <c r="C144" s="1059"/>
      <c r="D144" s="1059"/>
      <c r="E144" s="1059"/>
      <c r="F144" s="106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8"/>
      <c r="B145" s="1059"/>
      <c r="C145" s="1059"/>
      <c r="D145" s="1059"/>
      <c r="E145" s="1059"/>
      <c r="F145" s="106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8"/>
      <c r="B148" s="1059"/>
      <c r="C148" s="1059"/>
      <c r="D148" s="1059"/>
      <c r="E148" s="1059"/>
      <c r="F148" s="106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8"/>
      <c r="B149" s="1059"/>
      <c r="C149" s="1059"/>
      <c r="D149" s="1059"/>
      <c r="E149" s="1059"/>
      <c r="F149" s="1060"/>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8"/>
      <c r="B150" s="1059"/>
      <c r="C150" s="1059"/>
      <c r="D150" s="1059"/>
      <c r="E150" s="1059"/>
      <c r="F150" s="106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8"/>
      <c r="B151" s="1059"/>
      <c r="C151" s="1059"/>
      <c r="D151" s="1059"/>
      <c r="E151" s="1059"/>
      <c r="F151" s="106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8"/>
      <c r="B152" s="1059"/>
      <c r="C152" s="1059"/>
      <c r="D152" s="1059"/>
      <c r="E152" s="1059"/>
      <c r="F152" s="106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8"/>
      <c r="B153" s="1059"/>
      <c r="C153" s="1059"/>
      <c r="D153" s="1059"/>
      <c r="E153" s="1059"/>
      <c r="F153" s="106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8"/>
      <c r="B154" s="1059"/>
      <c r="C154" s="1059"/>
      <c r="D154" s="1059"/>
      <c r="E154" s="1059"/>
      <c r="F154" s="106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8"/>
      <c r="B155" s="1059"/>
      <c r="C155" s="1059"/>
      <c r="D155" s="1059"/>
      <c r="E155" s="1059"/>
      <c r="F155" s="106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8"/>
      <c r="B156" s="1059"/>
      <c r="C156" s="1059"/>
      <c r="D156" s="1059"/>
      <c r="E156" s="1059"/>
      <c r="F156" s="106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8"/>
      <c r="B157" s="1059"/>
      <c r="C157" s="1059"/>
      <c r="D157" s="1059"/>
      <c r="E157" s="1059"/>
      <c r="F157" s="106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8"/>
      <c r="B158" s="1059"/>
      <c r="C158" s="1059"/>
      <c r="D158" s="1059"/>
      <c r="E158" s="1059"/>
      <c r="F158" s="106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8"/>
      <c r="B162" s="1059"/>
      <c r="C162" s="1059"/>
      <c r="D162" s="1059"/>
      <c r="E162" s="1059"/>
      <c r="F162" s="106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8"/>
      <c r="B163" s="1059"/>
      <c r="C163" s="1059"/>
      <c r="D163" s="1059"/>
      <c r="E163" s="1059"/>
      <c r="F163" s="1060"/>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8"/>
      <c r="B164" s="1059"/>
      <c r="C164" s="1059"/>
      <c r="D164" s="1059"/>
      <c r="E164" s="1059"/>
      <c r="F164" s="106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8"/>
      <c r="B165" s="1059"/>
      <c r="C165" s="1059"/>
      <c r="D165" s="1059"/>
      <c r="E165" s="1059"/>
      <c r="F165" s="106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8"/>
      <c r="B166" s="1059"/>
      <c r="C166" s="1059"/>
      <c r="D166" s="1059"/>
      <c r="E166" s="1059"/>
      <c r="F166" s="106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8"/>
      <c r="B167" s="1059"/>
      <c r="C167" s="1059"/>
      <c r="D167" s="1059"/>
      <c r="E167" s="1059"/>
      <c r="F167" s="106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8"/>
      <c r="B168" s="1059"/>
      <c r="C168" s="1059"/>
      <c r="D168" s="1059"/>
      <c r="E168" s="1059"/>
      <c r="F168" s="106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8"/>
      <c r="B169" s="1059"/>
      <c r="C169" s="1059"/>
      <c r="D169" s="1059"/>
      <c r="E169" s="1059"/>
      <c r="F169" s="106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8"/>
      <c r="B170" s="1059"/>
      <c r="C170" s="1059"/>
      <c r="D170" s="1059"/>
      <c r="E170" s="1059"/>
      <c r="F170" s="106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8"/>
      <c r="B171" s="1059"/>
      <c r="C171" s="1059"/>
      <c r="D171" s="1059"/>
      <c r="E171" s="1059"/>
      <c r="F171" s="106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8"/>
      <c r="B172" s="1059"/>
      <c r="C172" s="1059"/>
      <c r="D172" s="1059"/>
      <c r="E172" s="1059"/>
      <c r="F172" s="106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8"/>
      <c r="B175" s="1059"/>
      <c r="C175" s="1059"/>
      <c r="D175" s="1059"/>
      <c r="E175" s="1059"/>
      <c r="F175" s="106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8"/>
      <c r="B176" s="1059"/>
      <c r="C176" s="1059"/>
      <c r="D176" s="1059"/>
      <c r="E176" s="1059"/>
      <c r="F176" s="1060"/>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8"/>
      <c r="B177" s="1059"/>
      <c r="C177" s="1059"/>
      <c r="D177" s="1059"/>
      <c r="E177" s="1059"/>
      <c r="F177" s="106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8"/>
      <c r="B178" s="1059"/>
      <c r="C178" s="1059"/>
      <c r="D178" s="1059"/>
      <c r="E178" s="1059"/>
      <c r="F178" s="106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8"/>
      <c r="B179" s="1059"/>
      <c r="C179" s="1059"/>
      <c r="D179" s="1059"/>
      <c r="E179" s="1059"/>
      <c r="F179" s="106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8"/>
      <c r="B180" s="1059"/>
      <c r="C180" s="1059"/>
      <c r="D180" s="1059"/>
      <c r="E180" s="1059"/>
      <c r="F180" s="106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8"/>
      <c r="B181" s="1059"/>
      <c r="C181" s="1059"/>
      <c r="D181" s="1059"/>
      <c r="E181" s="1059"/>
      <c r="F181" s="106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8"/>
      <c r="B182" s="1059"/>
      <c r="C182" s="1059"/>
      <c r="D182" s="1059"/>
      <c r="E182" s="1059"/>
      <c r="F182" s="106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8"/>
      <c r="B183" s="1059"/>
      <c r="C183" s="1059"/>
      <c r="D183" s="1059"/>
      <c r="E183" s="1059"/>
      <c r="F183" s="106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8"/>
      <c r="B184" s="1059"/>
      <c r="C184" s="1059"/>
      <c r="D184" s="1059"/>
      <c r="E184" s="1059"/>
      <c r="F184" s="106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8"/>
      <c r="B185" s="1059"/>
      <c r="C185" s="1059"/>
      <c r="D185" s="1059"/>
      <c r="E185" s="1059"/>
      <c r="F185" s="106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8"/>
      <c r="B188" s="1059"/>
      <c r="C188" s="1059"/>
      <c r="D188" s="1059"/>
      <c r="E188" s="1059"/>
      <c r="F188" s="106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8"/>
      <c r="B189" s="1059"/>
      <c r="C189" s="1059"/>
      <c r="D189" s="1059"/>
      <c r="E189" s="1059"/>
      <c r="F189" s="1060"/>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8"/>
      <c r="B190" s="1059"/>
      <c r="C190" s="1059"/>
      <c r="D190" s="1059"/>
      <c r="E190" s="1059"/>
      <c r="F190" s="106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8"/>
      <c r="B191" s="1059"/>
      <c r="C191" s="1059"/>
      <c r="D191" s="1059"/>
      <c r="E191" s="1059"/>
      <c r="F191" s="106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8"/>
      <c r="B192" s="1059"/>
      <c r="C192" s="1059"/>
      <c r="D192" s="1059"/>
      <c r="E192" s="1059"/>
      <c r="F192" s="106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8"/>
      <c r="B193" s="1059"/>
      <c r="C193" s="1059"/>
      <c r="D193" s="1059"/>
      <c r="E193" s="1059"/>
      <c r="F193" s="106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8"/>
      <c r="B194" s="1059"/>
      <c r="C194" s="1059"/>
      <c r="D194" s="1059"/>
      <c r="E194" s="1059"/>
      <c r="F194" s="106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8"/>
      <c r="B195" s="1059"/>
      <c r="C195" s="1059"/>
      <c r="D195" s="1059"/>
      <c r="E195" s="1059"/>
      <c r="F195" s="106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8"/>
      <c r="B196" s="1059"/>
      <c r="C196" s="1059"/>
      <c r="D196" s="1059"/>
      <c r="E196" s="1059"/>
      <c r="F196" s="106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8"/>
      <c r="B197" s="1059"/>
      <c r="C197" s="1059"/>
      <c r="D197" s="1059"/>
      <c r="E197" s="1059"/>
      <c r="F197" s="106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8"/>
      <c r="B198" s="1059"/>
      <c r="C198" s="1059"/>
      <c r="D198" s="1059"/>
      <c r="E198" s="1059"/>
      <c r="F198" s="106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8"/>
      <c r="B201" s="1059"/>
      <c r="C201" s="1059"/>
      <c r="D201" s="1059"/>
      <c r="E201" s="1059"/>
      <c r="F201" s="106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8"/>
      <c r="B202" s="1059"/>
      <c r="C202" s="1059"/>
      <c r="D202" s="1059"/>
      <c r="E202" s="1059"/>
      <c r="F202" s="1060"/>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8"/>
      <c r="B203" s="1059"/>
      <c r="C203" s="1059"/>
      <c r="D203" s="1059"/>
      <c r="E203" s="1059"/>
      <c r="F203" s="106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8"/>
      <c r="B204" s="1059"/>
      <c r="C204" s="1059"/>
      <c r="D204" s="1059"/>
      <c r="E204" s="1059"/>
      <c r="F204" s="106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8"/>
      <c r="B205" s="1059"/>
      <c r="C205" s="1059"/>
      <c r="D205" s="1059"/>
      <c r="E205" s="1059"/>
      <c r="F205" s="106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8"/>
      <c r="B206" s="1059"/>
      <c r="C206" s="1059"/>
      <c r="D206" s="1059"/>
      <c r="E206" s="1059"/>
      <c r="F206" s="106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8"/>
      <c r="B207" s="1059"/>
      <c r="C207" s="1059"/>
      <c r="D207" s="1059"/>
      <c r="E207" s="1059"/>
      <c r="F207" s="106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8"/>
      <c r="B208" s="1059"/>
      <c r="C208" s="1059"/>
      <c r="D208" s="1059"/>
      <c r="E208" s="1059"/>
      <c r="F208" s="106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8"/>
      <c r="B209" s="1059"/>
      <c r="C209" s="1059"/>
      <c r="D209" s="1059"/>
      <c r="E209" s="1059"/>
      <c r="F209" s="106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8"/>
      <c r="B210" s="1059"/>
      <c r="C210" s="1059"/>
      <c r="D210" s="1059"/>
      <c r="E210" s="1059"/>
      <c r="F210" s="106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8"/>
      <c r="B211" s="1059"/>
      <c r="C211" s="1059"/>
      <c r="D211" s="1059"/>
      <c r="E211" s="1059"/>
      <c r="F211" s="106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8"/>
      <c r="B215" s="1059"/>
      <c r="C215" s="1059"/>
      <c r="D215" s="1059"/>
      <c r="E215" s="1059"/>
      <c r="F215" s="106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8"/>
      <c r="B216" s="1059"/>
      <c r="C216" s="1059"/>
      <c r="D216" s="1059"/>
      <c r="E216" s="1059"/>
      <c r="F216" s="1060"/>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8"/>
      <c r="B217" s="1059"/>
      <c r="C217" s="1059"/>
      <c r="D217" s="1059"/>
      <c r="E217" s="1059"/>
      <c r="F217" s="106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8"/>
      <c r="B218" s="1059"/>
      <c r="C218" s="1059"/>
      <c r="D218" s="1059"/>
      <c r="E218" s="1059"/>
      <c r="F218" s="106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8"/>
      <c r="B219" s="1059"/>
      <c r="C219" s="1059"/>
      <c r="D219" s="1059"/>
      <c r="E219" s="1059"/>
      <c r="F219" s="106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8"/>
      <c r="B220" s="1059"/>
      <c r="C220" s="1059"/>
      <c r="D220" s="1059"/>
      <c r="E220" s="1059"/>
      <c r="F220" s="106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8"/>
      <c r="B221" s="1059"/>
      <c r="C221" s="1059"/>
      <c r="D221" s="1059"/>
      <c r="E221" s="1059"/>
      <c r="F221" s="106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8"/>
      <c r="B222" s="1059"/>
      <c r="C222" s="1059"/>
      <c r="D222" s="1059"/>
      <c r="E222" s="1059"/>
      <c r="F222" s="106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8"/>
      <c r="B223" s="1059"/>
      <c r="C223" s="1059"/>
      <c r="D223" s="1059"/>
      <c r="E223" s="1059"/>
      <c r="F223" s="106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8"/>
      <c r="B224" s="1059"/>
      <c r="C224" s="1059"/>
      <c r="D224" s="1059"/>
      <c r="E224" s="1059"/>
      <c r="F224" s="106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8"/>
      <c r="B225" s="1059"/>
      <c r="C225" s="1059"/>
      <c r="D225" s="1059"/>
      <c r="E225" s="1059"/>
      <c r="F225" s="106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8"/>
      <c r="B228" s="1059"/>
      <c r="C228" s="1059"/>
      <c r="D228" s="1059"/>
      <c r="E228" s="1059"/>
      <c r="F228" s="106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8"/>
      <c r="B229" s="1059"/>
      <c r="C229" s="1059"/>
      <c r="D229" s="1059"/>
      <c r="E229" s="1059"/>
      <c r="F229" s="1060"/>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8"/>
      <c r="B230" s="1059"/>
      <c r="C230" s="1059"/>
      <c r="D230" s="1059"/>
      <c r="E230" s="1059"/>
      <c r="F230" s="106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8"/>
      <c r="B231" s="1059"/>
      <c r="C231" s="1059"/>
      <c r="D231" s="1059"/>
      <c r="E231" s="1059"/>
      <c r="F231" s="106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8"/>
      <c r="B232" s="1059"/>
      <c r="C232" s="1059"/>
      <c r="D232" s="1059"/>
      <c r="E232" s="1059"/>
      <c r="F232" s="106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8"/>
      <c r="B233" s="1059"/>
      <c r="C233" s="1059"/>
      <c r="D233" s="1059"/>
      <c r="E233" s="1059"/>
      <c r="F233" s="106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8"/>
      <c r="B234" s="1059"/>
      <c r="C234" s="1059"/>
      <c r="D234" s="1059"/>
      <c r="E234" s="1059"/>
      <c r="F234" s="106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8"/>
      <c r="B235" s="1059"/>
      <c r="C235" s="1059"/>
      <c r="D235" s="1059"/>
      <c r="E235" s="1059"/>
      <c r="F235" s="106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8"/>
      <c r="B236" s="1059"/>
      <c r="C236" s="1059"/>
      <c r="D236" s="1059"/>
      <c r="E236" s="1059"/>
      <c r="F236" s="106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8"/>
      <c r="B237" s="1059"/>
      <c r="C237" s="1059"/>
      <c r="D237" s="1059"/>
      <c r="E237" s="1059"/>
      <c r="F237" s="106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8"/>
      <c r="B238" s="1059"/>
      <c r="C238" s="1059"/>
      <c r="D238" s="1059"/>
      <c r="E238" s="1059"/>
      <c r="F238" s="106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8"/>
      <c r="B241" s="1059"/>
      <c r="C241" s="1059"/>
      <c r="D241" s="1059"/>
      <c r="E241" s="1059"/>
      <c r="F241" s="106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8"/>
      <c r="B242" s="1059"/>
      <c r="C242" s="1059"/>
      <c r="D242" s="1059"/>
      <c r="E242" s="1059"/>
      <c r="F242" s="1060"/>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8"/>
      <c r="B243" s="1059"/>
      <c r="C243" s="1059"/>
      <c r="D243" s="1059"/>
      <c r="E243" s="1059"/>
      <c r="F243" s="106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8"/>
      <c r="B244" s="1059"/>
      <c r="C244" s="1059"/>
      <c r="D244" s="1059"/>
      <c r="E244" s="1059"/>
      <c r="F244" s="106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8"/>
      <c r="B245" s="1059"/>
      <c r="C245" s="1059"/>
      <c r="D245" s="1059"/>
      <c r="E245" s="1059"/>
      <c r="F245" s="106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8"/>
      <c r="B246" s="1059"/>
      <c r="C246" s="1059"/>
      <c r="D246" s="1059"/>
      <c r="E246" s="1059"/>
      <c r="F246" s="106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8"/>
      <c r="B247" s="1059"/>
      <c r="C247" s="1059"/>
      <c r="D247" s="1059"/>
      <c r="E247" s="1059"/>
      <c r="F247" s="106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8"/>
      <c r="B248" s="1059"/>
      <c r="C248" s="1059"/>
      <c r="D248" s="1059"/>
      <c r="E248" s="1059"/>
      <c r="F248" s="106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8"/>
      <c r="B249" s="1059"/>
      <c r="C249" s="1059"/>
      <c r="D249" s="1059"/>
      <c r="E249" s="1059"/>
      <c r="F249" s="106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8"/>
      <c r="B250" s="1059"/>
      <c r="C250" s="1059"/>
      <c r="D250" s="1059"/>
      <c r="E250" s="1059"/>
      <c r="F250" s="106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8"/>
      <c r="B251" s="1059"/>
      <c r="C251" s="1059"/>
      <c r="D251" s="1059"/>
      <c r="E251" s="1059"/>
      <c r="F251" s="106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8"/>
      <c r="B254" s="1059"/>
      <c r="C254" s="1059"/>
      <c r="D254" s="1059"/>
      <c r="E254" s="1059"/>
      <c r="F254" s="106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8"/>
      <c r="B255" s="1059"/>
      <c r="C255" s="1059"/>
      <c r="D255" s="1059"/>
      <c r="E255" s="1059"/>
      <c r="F255" s="1060"/>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8"/>
      <c r="B256" s="1059"/>
      <c r="C256" s="1059"/>
      <c r="D256" s="1059"/>
      <c r="E256" s="1059"/>
      <c r="F256" s="106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8"/>
      <c r="B257" s="1059"/>
      <c r="C257" s="1059"/>
      <c r="D257" s="1059"/>
      <c r="E257" s="1059"/>
      <c r="F257" s="106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8"/>
      <c r="B258" s="1059"/>
      <c r="C258" s="1059"/>
      <c r="D258" s="1059"/>
      <c r="E258" s="1059"/>
      <c r="F258" s="106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8"/>
      <c r="B259" s="1059"/>
      <c r="C259" s="1059"/>
      <c r="D259" s="1059"/>
      <c r="E259" s="1059"/>
      <c r="F259" s="106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8"/>
      <c r="B260" s="1059"/>
      <c r="C260" s="1059"/>
      <c r="D260" s="1059"/>
      <c r="E260" s="1059"/>
      <c r="F260" s="106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8"/>
      <c r="B261" s="1059"/>
      <c r="C261" s="1059"/>
      <c r="D261" s="1059"/>
      <c r="E261" s="1059"/>
      <c r="F261" s="106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8"/>
      <c r="B262" s="1059"/>
      <c r="C262" s="1059"/>
      <c r="D262" s="1059"/>
      <c r="E262" s="1059"/>
      <c r="F262" s="106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8"/>
      <c r="B263" s="1059"/>
      <c r="C263" s="1059"/>
      <c r="D263" s="1059"/>
      <c r="E263" s="1059"/>
      <c r="F263" s="106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8"/>
      <c r="B264" s="1059"/>
      <c r="C264" s="1059"/>
      <c r="D264" s="1059"/>
      <c r="E264" s="1059"/>
      <c r="F264" s="106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2019-04-15T01:43:53Z</cp:lastPrinted>
  <dcterms:created xsi:type="dcterms:W3CDTF">2012-03-13T00:50:25Z</dcterms:created>
  <dcterms:modified xsi:type="dcterms:W3CDTF">2019-09-24T06:01:13Z</dcterms:modified>
</cp:coreProperties>
</file>