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現段階で記入いただく必要はありません。</t>
        </r>
      </text>
    </comment>
  </commentList>
</comments>
</file>

<file path=xl/sharedStrings.xml><?xml version="1.0" encoding="utf-8"?>
<sst xmlns="http://schemas.openxmlformats.org/spreadsheetml/2006/main" count="2818" uniqueCount="645">
  <si>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</si>
  <si>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</si>
  <si>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</si>
  <si>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</si>
  <si>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</si>
  <si>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</si>
  <si>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</si>
  <si>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</si>
  <si>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</si>
  <si>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</si>
  <si>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</si>
  <si>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</si>
  <si>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</si>
  <si>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</si>
  <si>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</si>
  <si>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</si>
  <si>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</si>
  <si>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</si>
  <si>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</si>
  <si>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</si>
  <si>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</si>
  <si>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</si>
  <si>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</si>
  <si>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</si>
  <si>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</si>
  <si>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</si>
  <si>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</si>
  <si>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</si>
  <si>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</si>
  <si>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</si>
  <si>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</si>
  <si>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</si>
  <si>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</si>
  <si>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</si>
  <si>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</si>
  <si>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</si>
  <si>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</si>
  <si>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</si>
  <si>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</si>
  <si>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</si>
  <si>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</si>
  <si>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</si>
  <si>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</si>
  <si>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</si>
  <si>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</si>
  <si>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</si>
  <si>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</si>
  <si>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</si>
  <si>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</si>
  <si>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</si>
  <si>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</si>
  <si>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</si>
  <si>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</si>
  <si>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</si>
  <si>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</si>
  <si>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</si>
  <si>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</si>
  <si>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</si>
  <si>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</si>
  <si>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</si>
  <si>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</si>
  <si>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</si>
  <si>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</si>
  <si>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</si>
  <si>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</si>
  <si>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</si>
  <si>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</si>
  <si>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</si>
  <si>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</si>
  <si>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</si>
  <si>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</si>
  <si>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</si>
  <si>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</si>
  <si>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</si>
  <si>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</si>
  <si>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</si>
  <si>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</si>
  <si>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</si>
  <si>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</si>
  <si>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</si>
  <si>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</si>
  <si>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</si>
  <si>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</si>
  <si>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</si>
  <si>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</si>
  <si>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</si>
  <si>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</si>
  <si>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</si>
  <si>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</si>
  <si>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</si>
  <si>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</si>
  <si>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</si>
  <si>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</si>
  <si>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</si>
  <si>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</si>
  <si>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</si>
  <si>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</si>
  <si>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</si>
  <si>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</si>
  <si>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</si>
  <si>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</si>
  <si>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</si>
  <si>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</si>
  <si>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</si>
  <si>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</si>
  <si>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</si>
  <si>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</si>
  <si>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</si>
  <si>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</si>
  <si>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</si>
  <si>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</si>
  <si>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</si>
  <si>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</si>
  <si>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</si>
  <si>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</si>
  <si>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</si>
  <si>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</si>
  <si>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</si>
  <si>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</si>
  <si>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</si>
  <si>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</si>
  <si>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</si>
  <si>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</si>
  <si>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</si>
  <si>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</si>
  <si>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</si>
  <si>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</si>
  <si>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</si>
  <si>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</si>
  <si>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</si>
  <si>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</si>
  <si>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</si>
  <si>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</si>
  <si>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</si>
  <si>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</si>
  <si>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</si>
  <si>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</si>
  <si>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</si>
  <si>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</si>
  <si>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</si>
  <si>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</si>
  <si>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</si>
  <si>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</si>
  <si>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</si>
  <si>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</si>
  <si>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</si>
  <si>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</si>
  <si>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</si>
  <si>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</si>
  <si>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</si>
  <si>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</si>
  <si>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</si>
  <si>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</si>
  <si>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</si>
  <si>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</si>
  <si>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</si>
  <si>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</si>
  <si>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</si>
  <si>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</si>
  <si>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</si>
  <si>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</si>
  <si>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</si>
  <si>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</si>
  <si>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</si>
  <si>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</si>
  <si>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</si>
  <si>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</si>
  <si>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</si>
  <si>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</si>
  <si>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</si>
  <si>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</si>
  <si>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</si>
  <si>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</si>
  <si>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</si>
  <si>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</si>
  <si>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</si>
  <si>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</si>
  <si>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</si>
  <si>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</si>
  <si>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</si>
  <si>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</si>
  <si>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</si>
  <si>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</si>
  <si>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</si>
  <si>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</si>
  <si>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</si>
  <si>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</si>
  <si>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</si>
  <si>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</si>
  <si>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</si>
  <si>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</si>
  <si>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</si>
  <si>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</si>
  <si>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</si>
  <si>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</si>
  <si>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</si>
  <si>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</si>
  <si>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</si>
  <si>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</si>
  <si>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</si>
  <si>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</si>
  <si>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</si>
  <si>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</si>
  <si>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</si>
  <si>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</si>
  <si>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</si>
  <si>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</si>
  <si>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</si>
  <si>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</si>
  <si>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</si>
  <si>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</si>
  <si>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</si>
  <si>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</si>
  <si>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</si>
  <si>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</si>
  <si>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</si>
  <si>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</si>
  <si>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</si>
  <si>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</si>
  <si>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</si>
  <si>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</si>
  <si>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</si>
  <si>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</si>
  <si>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</si>
  <si>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</si>
  <si>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</si>
  <si>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</si>
  <si>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</si>
  <si>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</si>
  <si>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</si>
  <si>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</si>
  <si>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</si>
  <si>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</si>
  <si>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</si>
  <si>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</si>
  <si>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</si>
  <si>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</si>
  <si>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</si>
  <si>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</si>
  <si>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</si>
  <si>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</si>
  <si>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</si>
  <si>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</si>
  <si>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</si>
  <si>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</si>
  <si>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</si>
  <si>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</si>
  <si>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</si>
  <si>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</si>
  <si>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</si>
  <si>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</si>
  <si>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</si>
  <si>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</si>
  <si>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</si>
  <si>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</si>
  <si>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</si>
  <si>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</si>
  <si>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</si>
  <si>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</si>
  <si>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</si>
  <si>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</si>
  <si>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</si>
  <si>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</si>
  <si>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</si>
  <si>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</si>
  <si>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</si>
  <si>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</si>
  <si>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</si>
  <si>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</si>
  <si>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</si>
  <si>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</si>
  <si>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</si>
  <si>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</si>
  <si>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</si>
  <si>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</si>
  <si>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</si>
  <si>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</si>
  <si>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</si>
  <si>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</si>
  <si>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</si>
  <si>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</si>
  <si>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</si>
  <si>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</si>
  <si>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</si>
  <si>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</si>
  <si>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</si>
  <si>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</si>
  <si>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</si>
  <si>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</si>
  <si>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</si>
  <si>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</si>
  <si>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</si>
  <si>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</si>
  <si>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</si>
  <si>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</si>
  <si>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</si>
  <si>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</si>
  <si>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</si>
  <si>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</si>
  <si>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</si>
  <si>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</si>
  <si>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</si>
  <si>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</si>
  <si>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</si>
  <si>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</si>
  <si>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</si>
  <si>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</si>
  <si>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</si>
  <si>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</si>
  <si>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</si>
  <si>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</si>
  <si>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</si>
  <si>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</si>
  <si>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</si>
  <si>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</si>
  <si>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</si>
  <si>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</si>
  <si>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</si>
  <si>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</si>
  <si>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</si>
  <si>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</si>
  <si>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</si>
  <si>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</si>
  <si>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</si>
  <si>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</si>
  <si>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</si>
  <si>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</si>
  <si>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</si>
  <si>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</si>
  <si>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</si>
  <si>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</si>
  <si>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</si>
  <si>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</si>
  <si>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</si>
  <si>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</si>
  <si>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</si>
  <si>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</si>
  <si>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</si>
  <si>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</si>
  <si>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</si>
  <si>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</si>
  <si>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</si>
  <si>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</si>
  <si>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</si>
  <si>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</si>
  <si>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</si>
  <si>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</si>
  <si>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</si>
  <si>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</si>
  <si>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</si>
  <si>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</si>
  <si>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</si>
  <si>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</si>
  <si>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</si>
  <si>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</si>
  <si>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</si>
  <si>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</si>
  <si>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</si>
  <si>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</si>
  <si>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</si>
  <si>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</si>
  <si>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</si>
  <si>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</si>
  <si>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</si>
  <si>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</si>
  <si>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</si>
  <si>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</si>
  <si>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</si>
  <si>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</si>
  <si>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</si>
  <si>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</si>
  <si>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</si>
  <si>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</si>
  <si>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</si>
  <si>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</si>
  <si>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</si>
  <si>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</si>
  <si>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</si>
  <si>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</si>
  <si>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</si>
  <si>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</si>
  <si>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</si>
  <si>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</si>
  <si>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</si>
  <si>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</si>
  <si>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</si>
  <si>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</si>
  <si>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</si>
  <si>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</si>
  <si>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</si>
  <si>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</si>
  <si>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</si>
  <si>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</si>
  <si>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</si>
  <si>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</si>
  <si>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</si>
  <si>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</si>
  <si>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</si>
  <si>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</si>
  <si>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</si>
  <si>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</si>
  <si>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</si>
  <si>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</si>
  <si>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</si>
  <si>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</si>
  <si>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</si>
  <si>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</si>
  <si>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</si>
  <si>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</si>
  <si>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</si>
  <si>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</si>
  <si>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</si>
  <si>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</si>
  <si>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</si>
  <si>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</si>
  <si>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</si>
  <si>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</si>
  <si>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</si>
  <si>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</si>
  <si>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</si>
  <si>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</si>
  <si>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</si>
  <si>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</si>
  <si>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</si>
  <si>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</si>
  <si>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</si>
  <si>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</si>
  <si>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</si>
  <si>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</si>
  <si>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</si>
  <si>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</si>
  <si>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</si>
  <si>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</si>
  <si>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</si>
  <si>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</si>
  <si>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</si>
  <si>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</si>
  <si>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</si>
  <si>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</si>
  <si>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</si>
  <si>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</si>
  <si>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</si>
  <si>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</si>
  <si>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</si>
  <si>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</si>
  <si>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</si>
  <si>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</si>
  <si>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</si>
  <si>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</si>
  <si>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</si>
  <si>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</si>
  <si>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</si>
  <si>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</si>
  <si>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</si>
  <si>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</si>
  <si>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</si>
  <si>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</si>
  <si>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</si>
  <si>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</si>
  <si>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</si>
  <si>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</si>
  <si>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</si>
  <si>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</si>
  <si>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</si>
  <si>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</si>
  <si>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</si>
  <si>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</si>
  <si>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</si>
  <si>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</si>
  <si>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</si>
  <si>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</si>
  <si>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</si>
  <si>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</si>
  <si>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</si>
  <si>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</si>
  <si>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</si>
  <si>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</si>
  <si>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</si>
  <si>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</si>
  <si>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</si>
  <si>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</si>
  <si>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</si>
  <si>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</si>
  <si>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</si>
  <si>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</si>
  <si>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</si>
  <si>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</si>
  <si>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</si>
  <si>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</si>
  <si>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</si>
  <si>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</si>
  <si>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</si>
  <si>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</si>
  <si>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</si>
  <si>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</si>
  <si>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</si>
  <si>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</si>
  <si>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</si>
  <si>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</si>
  <si>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</si>
  <si>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</si>
  <si>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</si>
  <si>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</si>
  <si>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</si>
  <si>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</si>
  <si>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</si>
  <si>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</si>
  <si>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</si>
  <si>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</si>
  <si>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</si>
  <si>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</si>
  <si>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</si>
  <si>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</si>
  <si>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</si>
  <si>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</si>
  <si>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</si>
  <si>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</si>
  <si>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</si>
  <si>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</si>
  <si>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</si>
  <si>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</si>
  <si>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</si>
  <si>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</si>
  <si>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</si>
  <si>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</si>
  <si>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</si>
  <si>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</si>
  <si>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</si>
  <si>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</si>
  <si>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</si>
  <si>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</si>
  <si>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</si>
  <si>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</si>
  <si>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</si>
  <si>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</si>
  <si>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</si>
  <si>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</si>
  <si>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</si>
  <si>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</si>
  <si>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</si>
  <si>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</si>
  <si>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</si>
  <si>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</si>
  <si>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</si>
  <si>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</si>
  <si>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</si>
  <si>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</si>
  <si>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</si>
  <si>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</si>
  <si>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</si>
  <si>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</si>
  <si>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</si>
  <si>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</si>
  <si>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</si>
  <si>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</si>
  <si>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</si>
  <si>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</si>
  <si>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</si>
  <si>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</si>
  <si>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</si>
  <si>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</si>
  <si>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</si>
  <si>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</si>
  <si>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</si>
  <si>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</si>
  <si>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</si>
  <si>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</si>
  <si>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</si>
  <si>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</si>
  <si>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</si>
  <si>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国際海底機構（ISA）分担金</t>
    <rPh sb="0" eb="2">
      <t>コクサイ</t>
    </rPh>
    <rPh sb="2" eb="4">
      <t>カイテイ</t>
    </rPh>
    <rPh sb="4" eb="6">
      <t>キコウ</t>
    </rPh>
    <rPh sb="11" eb="14">
      <t>ブンタンキン</t>
    </rPh>
    <phoneticPr fontId="5"/>
  </si>
  <si>
    <t>外務省</t>
  </si>
  <si>
    <t>外務省</t>
    <phoneticPr fontId="5"/>
  </si>
  <si>
    <t>国際法局</t>
    <phoneticPr fontId="5"/>
  </si>
  <si>
    <t>海洋法室</t>
    <phoneticPr fontId="5"/>
  </si>
  <si>
    <t>室長　堀田　亨</t>
    <phoneticPr fontId="5"/>
  </si>
  <si>
    <t>外務省設置法第4条第3号</t>
    <phoneticPr fontId="5"/>
  </si>
  <si>
    <t>○</t>
  </si>
  <si>
    <t>1994年11月の国連海洋法条約発効に伴い設立されたISAは，理事国，事務局長の選出，補助機関の設置等組織整備を行い，深海底鉱業活動に関する規則の作成やワークショップの開催等を行っている。</t>
    <phoneticPr fontId="5"/>
  </si>
  <si>
    <t>我が国は，深海底鉱物資源の探査活動に高い関心を有する先進鉱業国として，深海底鉱物資源の管理を行うISAの活動に積極的に参加・協力する必要があるところ，本件分担金のスムーズな支払いを通じて，かかるISAの政策・行動に対する我が国の発言力を確保する。なお，我が国はISA分担金の最大の拠出国である。</t>
    <phoneticPr fontId="5"/>
  </si>
  <si>
    <t>-</t>
    <phoneticPr fontId="5"/>
  </si>
  <si>
    <t>-</t>
    <phoneticPr fontId="5"/>
  </si>
  <si>
    <t>-</t>
    <phoneticPr fontId="5"/>
  </si>
  <si>
    <t>その他（人件費，旅費，事務運営費）</t>
    <phoneticPr fontId="5"/>
  </si>
  <si>
    <t>探査業務計画の承認件数</t>
    <phoneticPr fontId="5"/>
  </si>
  <si>
    <t>件</t>
    <rPh sb="0" eb="1">
      <t>ケン</t>
    </rPh>
    <phoneticPr fontId="5"/>
  </si>
  <si>
    <t>日本人職員（委員）の採用（選出）</t>
    <phoneticPr fontId="5"/>
  </si>
  <si>
    <t>職員数（専門職以上）に占める日本人職員（委員）数</t>
    <phoneticPr fontId="5"/>
  </si>
  <si>
    <t>人数</t>
    <rPh sb="0" eb="2">
      <t>ニンズウ</t>
    </rPh>
    <phoneticPr fontId="5"/>
  </si>
  <si>
    <t>日本人職員（委員）の採用（選出）</t>
    <phoneticPr fontId="5"/>
  </si>
  <si>
    <t>幹部職員数に占める日本人幹部職員（委員）数</t>
    <phoneticPr fontId="5"/>
  </si>
  <si>
    <t>毎年のISAの総会，理事会，法律・技術委員会，財政委員会，セミナー，ワークショップの開催。</t>
    <phoneticPr fontId="5"/>
  </si>
  <si>
    <t>回</t>
    <rPh sb="0" eb="1">
      <t>カイ</t>
    </rPh>
    <phoneticPr fontId="5"/>
  </si>
  <si>
    <t>各年度拠出金／会合数　　　　　　　　　　　　　</t>
    <phoneticPr fontId="5"/>
  </si>
  <si>
    <t>国際法に関連する各種会合への参加を始めとする国際法規形成及び発展に対する我が国の貢献</t>
    <phoneticPr fontId="5"/>
  </si>
  <si>
    <t>国内外における法の支配を推進する</t>
    <phoneticPr fontId="5"/>
  </si>
  <si>
    <t>・国際法規形成・発展に対する人的貢献をISAに対して行う。
・国際的各種会合で日本政府としての意見を表明する。</t>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</si>
  <si>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</si>
  <si>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</si>
  <si>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phoneticPr fontId="5"/>
  </si>
  <si>
    <t>　　千円/回</t>
    <rPh sb="2" eb="3">
      <t>セン</t>
    </rPh>
    <rPh sb="3" eb="4">
      <t>エン</t>
    </rPh>
    <rPh sb="5" eb="6">
      <t>カイ</t>
    </rPh>
    <phoneticPr fontId="5"/>
  </si>
  <si>
    <t>101,184/7</t>
    <phoneticPr fontId="5"/>
  </si>
  <si>
    <t>92,610/8</t>
    <phoneticPr fontId="5"/>
  </si>
  <si>
    <t>国際法に関連する各種会合への参加を始めとする国際法規形成及び発展に対する我が国の貢献</t>
    <phoneticPr fontId="5"/>
  </si>
  <si>
    <t>・国際法規形成・発展に対する人的貢献をISAに対して行う。
・国際的各種会合で日本政府としての意見を表明する。</t>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</si>
  <si>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</si>
  <si>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</si>
  <si>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</si>
  <si>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</si>
  <si>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資金の流れ，費目等に問題なし。</t>
    <rPh sb="0" eb="2">
      <t>シキン</t>
    </rPh>
    <rPh sb="3" eb="4">
      <t>ナガ</t>
    </rPh>
    <rPh sb="6" eb="8">
      <t>ヒモク</t>
    </rPh>
    <rPh sb="8" eb="9">
      <t>トウ</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</si>
  <si>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</si>
  <si>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</si>
  <si>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</si>
  <si>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</si>
  <si>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</si>
  <si>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計２９件の探査業務計画が実施されており，見込みに見合った活動実績である。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</si>
  <si>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</si>
  <si>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t>
  </si>
  <si>
    <t>無</t>
  </si>
  <si>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phoneticPr fontId="5"/>
  </si>
  <si>
    <t>引き続き点検に努める。</t>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</si>
  <si>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</si>
  <si>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３８</t>
    <phoneticPr fontId="5"/>
  </si>
  <si>
    <t>２８</t>
    <phoneticPr fontId="5"/>
  </si>
  <si>
    <t>５４</t>
    <phoneticPr fontId="5"/>
  </si>
  <si>
    <t>１５３</t>
    <phoneticPr fontId="5"/>
  </si>
  <si>
    <t>１３４</t>
    <phoneticPr fontId="5"/>
  </si>
  <si>
    <t>１２７</t>
    <phoneticPr fontId="5"/>
  </si>
  <si>
    <t>１３５</t>
    <phoneticPr fontId="5"/>
  </si>
  <si>
    <t>１６３</t>
    <phoneticPr fontId="5"/>
  </si>
  <si>
    <t>国際海底機構運営のための資金</t>
    <phoneticPr fontId="5"/>
  </si>
  <si>
    <t>国際海底機構（ISA)事務局</t>
    <phoneticPr fontId="5"/>
  </si>
  <si>
    <t>国際海底機構運営のための資金</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</si>
  <si>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</si>
  <si>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 xml:space="preserve">Statement by the President of the Council on the work of the Council during the first part of the twenty-fourth session（ISA第24回理事会配布文書　ISBA/24/C/8）
Statement of the President on the work of the Council during the second part of the twenty-fourth session. Addendum （ISA第24回理事会配布文書　ISBA/24/C/8/Add.1）
</t>
    <phoneticPr fontId="5"/>
  </si>
  <si>
    <t>探査業務計画の承認</t>
    <phoneticPr fontId="5"/>
  </si>
  <si>
    <t>国連海洋法条約第160条2（e)</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</si>
  <si>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</si>
  <si>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94,294/12</t>
    <phoneticPr fontId="5"/>
  </si>
  <si>
    <t>95,383/9</t>
    <phoneticPr fontId="5"/>
  </si>
  <si>
    <t>基本目標 II 国民の安全の確保と反映を目指し，望ましい国際環境を確保すること</t>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</si>
  <si>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施策　II-３  １　国際法規の形成への寄与と外交実務への活用</t>
    <rPh sb="13" eb="15">
      <t>ホウキ</t>
    </rPh>
    <rPh sb="16" eb="18">
      <t>ケイセイ</t>
    </rPh>
    <rPh sb="20" eb="22">
      <t>キヨ</t>
    </rPh>
    <rPh sb="23" eb="25">
      <t>ガイコウ</t>
    </rPh>
    <rPh sb="25" eb="27">
      <t>ジツム</t>
    </rPh>
    <rPh sb="29" eb="31">
      <t>カツヨウ</t>
    </rPh>
    <phoneticPr fontId="5"/>
  </si>
  <si>
    <t>有識者の指摘を踏まえて、レビューシート等の記載ぶりを再検討する。分担金が効果的に活用されるよう，引き続き適正な執行管理に努める。</t>
    <rPh sb="0" eb="3">
      <t>ユウシキシャ</t>
    </rPh>
    <rPh sb="4" eb="6">
      <t>シテキ</t>
    </rPh>
    <rPh sb="7" eb="8">
      <t>フ</t>
    </rPh>
    <rPh sb="19" eb="20">
      <t>トウ</t>
    </rPh>
    <rPh sb="21" eb="23">
      <t>キサイ</t>
    </rPh>
    <rPh sb="26" eb="29">
      <t>サイケントウ</t>
    </rPh>
    <rPh sb="32" eb="34">
      <t>ブンタン</t>
    </rPh>
    <phoneticPr fontId="5"/>
  </si>
  <si>
    <t>引き続き適正な執行管理に努めます。</t>
    <rPh sb="0" eb="1">
      <t>ヒ</t>
    </rPh>
    <rPh sb="2" eb="3">
      <t>ツヅ</t>
    </rPh>
    <rPh sb="4" eb="6">
      <t>テキセイ</t>
    </rPh>
    <rPh sb="7" eb="9">
      <t>シッコウ</t>
    </rPh>
    <rPh sb="9" eb="11">
      <t>カンリ</t>
    </rPh>
    <rPh sb="12" eb="13">
      <t>ツト</t>
    </rPh>
    <phoneticPr fontId="5"/>
  </si>
  <si>
    <t>深海底鉱物資源の探査活動に高い関心を有する先進鉱業国としてISAへ分担金を拠出することの意義は高いが、分担金の最大の拠出国であることについては、その必然性や効果などをレビューシートや外務省HPなどで説明しておく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</si>
</sst>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40822</xdr:colOff>
      <xdr:row>742</xdr:row>
      <xdr:rowOff>13607</xdr:rowOff>
    </xdr:from>
    <xdr:ext cx="4235823" cy="884226"/>
    <xdr:sp macro="" textlink="">
      <xdr:nvSpPr>
        <xdr:cNvPr id="3" name="テキスト ボックス 2"/>
        <xdr:cNvSpPr txBox="1"/>
      </xdr:nvSpPr>
      <xdr:spPr>
        <a:xfrm>
          <a:off x="3510643" y="235117821"/>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９４百万円</a:t>
          </a:r>
        </a:p>
      </xdr:txBody>
    </xdr:sp>
    <xdr:clientData/>
  </xdr:oneCellAnchor>
  <xdr:oneCellAnchor>
    <xdr:from>
      <xdr:col>21</xdr:col>
      <xdr:colOff>54428</xdr:colOff>
      <xdr:row>744</xdr:row>
      <xdr:rowOff>312964</xdr:rowOff>
    </xdr:from>
    <xdr:ext cx="2554941" cy="331746"/>
    <xdr:sp macro="" textlink="">
      <xdr:nvSpPr>
        <xdr:cNvPr id="4" name="テキスト ボックス 3"/>
        <xdr:cNvSpPr txBox="1"/>
      </xdr:nvSpPr>
      <xdr:spPr>
        <a:xfrm>
          <a:off x="4340678" y="236124750"/>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745</xdr:row>
      <xdr:rowOff>299358</xdr:rowOff>
    </xdr:from>
    <xdr:to>
      <xdr:col>29</xdr:col>
      <xdr:colOff>171569</xdr:colOff>
      <xdr:row>748</xdr:row>
      <xdr:rowOff>337044</xdr:rowOff>
    </xdr:to>
    <xdr:cxnSp macro="">
      <xdr:nvCxnSpPr>
        <xdr:cNvPr id="5" name="直線矢印コネクタ 4"/>
        <xdr:cNvCxnSpPr/>
      </xdr:nvCxnSpPr>
      <xdr:spPr>
        <a:xfrm>
          <a:off x="6082394" y="236464929"/>
          <a:ext cx="8282" cy="10990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745</xdr:row>
      <xdr:rowOff>285751</xdr:rowOff>
    </xdr:from>
    <xdr:to>
      <xdr:col>24</xdr:col>
      <xdr:colOff>122467</xdr:colOff>
      <xdr:row>748</xdr:row>
      <xdr:rowOff>315240</xdr:rowOff>
    </xdr:to>
    <xdr:cxnSp macro="">
      <xdr:nvCxnSpPr>
        <xdr:cNvPr id="6" name="直線矢印コネクタ 5"/>
        <xdr:cNvCxnSpPr/>
      </xdr:nvCxnSpPr>
      <xdr:spPr>
        <a:xfrm flipH="1" flipV="1">
          <a:off x="5021037" y="236451322"/>
          <a:ext cx="1" cy="10908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747</xdr:row>
      <xdr:rowOff>108857</xdr:rowOff>
    </xdr:from>
    <xdr:ext cx="1378323" cy="347381"/>
    <xdr:sp macro="" textlink="">
      <xdr:nvSpPr>
        <xdr:cNvPr id="8" name="テキスト ボックス 7"/>
        <xdr:cNvSpPr txBox="1"/>
      </xdr:nvSpPr>
      <xdr:spPr>
        <a:xfrm>
          <a:off x="6123214" y="236982000"/>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747</xdr:row>
      <xdr:rowOff>122465</xdr:rowOff>
    </xdr:from>
    <xdr:ext cx="657225" cy="284069"/>
    <xdr:sp macro="" textlink="">
      <xdr:nvSpPr>
        <xdr:cNvPr id="10" name="テキスト ボックス 9"/>
        <xdr:cNvSpPr txBox="1"/>
      </xdr:nvSpPr>
      <xdr:spPr>
        <a:xfrm>
          <a:off x="3497035" y="236995608"/>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749</xdr:row>
      <xdr:rowOff>27214</xdr:rowOff>
    </xdr:from>
    <xdr:ext cx="4213411" cy="851647"/>
    <xdr:sp macro="" textlink="">
      <xdr:nvSpPr>
        <xdr:cNvPr id="11" name="テキスト ボックス 10"/>
        <xdr:cNvSpPr txBox="1"/>
      </xdr:nvSpPr>
      <xdr:spPr>
        <a:xfrm>
          <a:off x="3524250" y="237607928"/>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９４百万円</a:t>
          </a:r>
          <a:endParaRPr kumimoji="1" lang="ja-JP" altLang="en-US" sz="1100">
            <a:latin typeface="+mn-ea"/>
            <a:ea typeface="+mn-ea"/>
          </a:endParaRPr>
        </a:p>
      </xdr:txBody>
    </xdr:sp>
    <xdr:clientData/>
  </xdr:oneCellAnchor>
  <xdr:oneCellAnchor>
    <xdr:from>
      <xdr:col>19</xdr:col>
      <xdr:colOff>95251</xdr:colOff>
      <xdr:row>753</xdr:row>
      <xdr:rowOff>27215</xdr:rowOff>
    </xdr:from>
    <xdr:ext cx="3419475" cy="275717"/>
    <xdr:sp macro="" textlink="">
      <xdr:nvSpPr>
        <xdr:cNvPr id="12" name="テキスト ボックス 11"/>
        <xdr:cNvSpPr txBox="1"/>
      </xdr:nvSpPr>
      <xdr:spPr>
        <a:xfrm>
          <a:off x="3973287" y="239023072"/>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752</xdr:row>
      <xdr:rowOff>1</xdr:rowOff>
    </xdr:from>
    <xdr:ext cx="5419725" cy="1257300"/>
    <xdr:sp macro="" textlink="">
      <xdr:nvSpPr>
        <xdr:cNvPr id="13" name="テキスト ボックス 12"/>
        <xdr:cNvSpPr txBox="1"/>
      </xdr:nvSpPr>
      <xdr:spPr>
        <a:xfrm>
          <a:off x="3320144" y="238642072"/>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175</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c r="A4" s="721" t="s">
        <v>25</v>
      </c>
      <c r="B4" s="722"/>
      <c r="C4" s="722"/>
      <c r="D4" s="722"/>
      <c r="E4" s="722"/>
      <c r="F4" s="722"/>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8" t="s">
        <v>173</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5" t="s">
        <v>378</v>
      </c>
      <c r="B8" s="826"/>
      <c r="C8" s="826"/>
      <c r="D8" s="826"/>
      <c r="E8" s="826"/>
      <c r="F8" s="827"/>
      <c r="G8" s="223" t="str">
        <f>入力規則等!A28</f>
        <v>海洋政策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37.5" customHeight="1">
      <c r="A10" s="738" t="s">
        <v>30</v>
      </c>
      <c r="B10" s="739"/>
      <c r="C10" s="739"/>
      <c r="D10" s="739"/>
      <c r="E10" s="739"/>
      <c r="F10" s="739"/>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c r="A13" s="142"/>
      <c r="B13" s="143"/>
      <c r="C13" s="143"/>
      <c r="D13" s="143"/>
      <c r="E13" s="143"/>
      <c r="F13" s="144"/>
      <c r="G13" s="741" t="s">
        <v>6</v>
      </c>
      <c r="H13" s="742"/>
      <c r="I13" s="635" t="s">
        <v>7</v>
      </c>
      <c r="J13" s="636"/>
      <c r="K13" s="636"/>
      <c r="L13" s="636"/>
      <c r="M13" s="636"/>
      <c r="N13" s="636"/>
      <c r="O13" s="637"/>
      <c r="P13" s="108">
        <v>101</v>
      </c>
      <c r="Q13" s="109"/>
      <c r="R13" s="109"/>
      <c r="S13" s="109"/>
      <c r="T13" s="109"/>
      <c r="U13" s="109"/>
      <c r="V13" s="110"/>
      <c r="W13" s="108">
        <v>93</v>
      </c>
      <c r="X13" s="109"/>
      <c r="Y13" s="109"/>
      <c r="Z13" s="109"/>
      <c r="AA13" s="109"/>
      <c r="AB13" s="109"/>
      <c r="AC13" s="110"/>
      <c r="AD13" s="108">
        <v>94</v>
      </c>
      <c r="AE13" s="109"/>
      <c r="AF13" s="109"/>
      <c r="AG13" s="109"/>
      <c r="AH13" s="109"/>
      <c r="AI13" s="109"/>
      <c r="AJ13" s="110"/>
      <c r="AK13" s="108">
        <v>95</v>
      </c>
      <c r="AL13" s="109"/>
      <c r="AM13" s="109"/>
      <c r="AN13" s="109"/>
      <c r="AO13" s="109"/>
      <c r="AP13" s="109"/>
      <c r="AQ13" s="110"/>
      <c r="AR13" s="105">
        <v>95</v>
      </c>
      <c r="AS13" s="106"/>
      <c r="AT13" s="106"/>
      <c r="AU13" s="106"/>
      <c r="AV13" s="106"/>
      <c r="AW13" s="106"/>
      <c r="AX13" s="394"/>
    </row>
    <row r="14" spans="1:50" ht="21" customHeight="1">
      <c r="A14" s="142"/>
      <c r="B14" s="143"/>
      <c r="C14" s="143"/>
      <c r="D14" s="143"/>
      <c r="E14" s="143"/>
      <c r="F14" s="144"/>
      <c r="G14" s="743"/>
      <c r="H14" s="744"/>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3"/>
      <c r="H15" s="744"/>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3"/>
      <c r="H16" s="744"/>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3"/>
      <c r="H17" s="744"/>
      <c r="I17" s="575" t="s">
        <v>50</v>
      </c>
      <c r="J17" s="629"/>
      <c r="K17" s="629"/>
      <c r="L17" s="629"/>
      <c r="M17" s="629"/>
      <c r="N17" s="629"/>
      <c r="O17" s="630"/>
      <c r="P17" s="108" t="s">
        <v>582</v>
      </c>
      <c r="Q17" s="109"/>
      <c r="R17" s="109"/>
      <c r="S17" s="109"/>
      <c r="T17" s="109"/>
      <c r="U17" s="109"/>
      <c r="V17" s="110"/>
      <c r="W17" s="108" t="s">
        <v>581</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5"/>
      <c r="H18" s="746"/>
      <c r="I18" s="733" t="s">
        <v>20</v>
      </c>
      <c r="J18" s="734"/>
      <c r="K18" s="734"/>
      <c r="L18" s="734"/>
      <c r="M18" s="734"/>
      <c r="N18" s="734"/>
      <c r="O18" s="735"/>
      <c r="P18" s="114">
        <f>SUM(P13:V17)</f>
        <v>101</v>
      </c>
      <c r="Q18" s="115"/>
      <c r="R18" s="115"/>
      <c r="S18" s="115"/>
      <c r="T18" s="115"/>
      <c r="U18" s="115"/>
      <c r="V18" s="116"/>
      <c r="W18" s="114">
        <f>SUM(W13:AC17)</f>
        <v>93</v>
      </c>
      <c r="X18" s="115"/>
      <c r="Y18" s="115"/>
      <c r="Z18" s="115"/>
      <c r="AA18" s="115"/>
      <c r="AB18" s="115"/>
      <c r="AC18" s="116"/>
      <c r="AD18" s="114">
        <f>SUM(AD13:AJ17)</f>
        <v>94</v>
      </c>
      <c r="AE18" s="115"/>
      <c r="AF18" s="115"/>
      <c r="AG18" s="115"/>
      <c r="AH18" s="115"/>
      <c r="AI18" s="115"/>
      <c r="AJ18" s="116"/>
      <c r="AK18" s="114">
        <f>SUM(AK13:AQ17)</f>
        <v>95</v>
      </c>
      <c r="AL18" s="115"/>
      <c r="AM18" s="115"/>
      <c r="AN18" s="115"/>
      <c r="AO18" s="115"/>
      <c r="AP18" s="115"/>
      <c r="AQ18" s="116"/>
      <c r="AR18" s="114">
        <f>SUM(AR13:AX17)</f>
        <v>95</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101</v>
      </c>
      <c r="Q19" s="109"/>
      <c r="R19" s="109"/>
      <c r="S19" s="109"/>
      <c r="T19" s="109"/>
      <c r="U19" s="109"/>
      <c r="V19" s="110"/>
      <c r="W19" s="108">
        <v>93</v>
      </c>
      <c r="X19" s="109"/>
      <c r="Y19" s="109"/>
      <c r="Z19" s="109"/>
      <c r="AA19" s="109"/>
      <c r="AB19" s="109"/>
      <c r="AC19" s="110"/>
      <c r="AD19" s="108">
        <v>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95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95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95</v>
      </c>
      <c r="Q29" s="109"/>
      <c r="R29" s="109"/>
      <c r="S29" s="109"/>
      <c r="T29" s="109"/>
      <c r="U29" s="109"/>
      <c r="V29" s="110"/>
      <c r="W29" s="227">
        <f>AR13</f>
        <v>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c r="A32" s="515"/>
      <c r="B32" s="513"/>
      <c r="C32" s="513"/>
      <c r="D32" s="513"/>
      <c r="E32" s="513"/>
      <c r="F32" s="514"/>
      <c r="G32" s="540" t="s">
        <v>635</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7</v>
      </c>
      <c r="AF32" s="365"/>
      <c r="AG32" s="365"/>
      <c r="AH32" s="365"/>
      <c r="AI32" s="364">
        <v>2</v>
      </c>
      <c r="AJ32" s="365"/>
      <c r="AK32" s="365"/>
      <c r="AL32" s="365"/>
      <c r="AM32" s="364">
        <v>0</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3</v>
      </c>
      <c r="AF33" s="365"/>
      <c r="AG33" s="365"/>
      <c r="AH33" s="365"/>
      <c r="AI33" s="364">
        <v>3</v>
      </c>
      <c r="AJ33" s="365"/>
      <c r="AK33" s="365"/>
      <c r="AL33" s="365"/>
      <c r="AM33" s="364">
        <v>3</v>
      </c>
      <c r="AN33" s="365"/>
      <c r="AO33" s="365"/>
      <c r="AP33" s="365"/>
      <c r="AQ33" s="111">
        <v>3</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234</v>
      </c>
      <c r="AF34" s="365"/>
      <c r="AG34" s="365"/>
      <c r="AH34" s="365"/>
      <c r="AI34" s="364">
        <v>67</v>
      </c>
      <c r="AJ34" s="365"/>
      <c r="AK34" s="365"/>
      <c r="AL34" s="365"/>
      <c r="AM34" s="364">
        <v>0</v>
      </c>
      <c r="AN34" s="365"/>
      <c r="AO34" s="365"/>
      <c r="AP34" s="365"/>
      <c r="AQ34" s="111"/>
      <c r="AR34" s="112"/>
      <c r="AS34" s="112"/>
      <c r="AT34" s="113"/>
      <c r="AU34" s="365"/>
      <c r="AV34" s="365"/>
      <c r="AW34" s="365"/>
      <c r="AX34" s="367"/>
    </row>
    <row r="35" spans="1:50" ht="23.25" customHeight="1">
      <c r="A35" s="896" t="s">
        <v>506</v>
      </c>
      <c r="B35" s="897"/>
      <c r="C35" s="897"/>
      <c r="D35" s="897"/>
      <c r="E35" s="897"/>
      <c r="F35" s="898"/>
      <c r="G35" s="902" t="s">
        <v>634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47.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c r="AV38" s="271"/>
      <c r="AW38" s="379" t="s">
        <v>300</v>
      </c>
      <c r="AX38" s="380"/>
    </row>
    <row r="39" spans="1:50" ht="23.25" customHeight="1">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v>2</v>
      </c>
      <c r="AF39" s="365"/>
      <c r="AG39" s="365"/>
      <c r="AH39" s="365"/>
      <c r="AI39" s="364">
        <v>3</v>
      </c>
      <c r="AJ39" s="365"/>
      <c r="AK39" s="365"/>
      <c r="AL39" s="365"/>
      <c r="AM39" s="364">
        <v>3</v>
      </c>
      <c r="AN39" s="365"/>
      <c r="AO39" s="365"/>
      <c r="AP39" s="365"/>
      <c r="AQ39" s="111"/>
      <c r="AR39" s="112"/>
      <c r="AS39" s="112"/>
      <c r="AT39" s="113"/>
      <c r="AU39" s="365"/>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3</v>
      </c>
      <c r="AF40" s="365"/>
      <c r="AG40" s="365"/>
      <c r="AH40" s="365"/>
      <c r="AI40" s="364">
        <v>3</v>
      </c>
      <c r="AJ40" s="365"/>
      <c r="AK40" s="365"/>
      <c r="AL40" s="365"/>
      <c r="AM40" s="364">
        <v>3</v>
      </c>
      <c r="AN40" s="365"/>
      <c r="AO40" s="365"/>
      <c r="AP40" s="365"/>
      <c r="AQ40" s="111">
        <v>3</v>
      </c>
      <c r="AR40" s="112"/>
      <c r="AS40" s="112"/>
      <c r="AT40" s="113"/>
      <c r="AU40" s="365"/>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67</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customHeight="1">
      <c r="A42" s="896" t="s">
        <v>506</v>
      </c>
      <c r="B42" s="897"/>
      <c r="C42" s="897"/>
      <c r="D42" s="897"/>
      <c r="E42" s="897"/>
      <c r="F42" s="898"/>
      <c r="G42" s="902" t="s">
        <v>633</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8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c r="AV45" s="271"/>
      <c r="AW45" s="379" t="s">
        <v>300</v>
      </c>
      <c r="AX45" s="380"/>
    </row>
    <row r="46" spans="1:50" ht="23.25" customHeight="1">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588</v>
      </c>
      <c r="AC46" s="551"/>
      <c r="AD46" s="551"/>
      <c r="AE46" s="364">
        <v>2</v>
      </c>
      <c r="AF46" s="365"/>
      <c r="AG46" s="365"/>
      <c r="AH46" s="365"/>
      <c r="AI46" s="364">
        <v>2</v>
      </c>
      <c r="AJ46" s="365"/>
      <c r="AK46" s="365"/>
      <c r="AL46" s="365"/>
      <c r="AM46" s="364">
        <v>2</v>
      </c>
      <c r="AN46" s="365"/>
      <c r="AO46" s="365"/>
      <c r="AP46" s="365"/>
      <c r="AQ46" s="111"/>
      <c r="AR46" s="112"/>
      <c r="AS46" s="112"/>
      <c r="AT46" s="113"/>
      <c r="AU46" s="365"/>
      <c r="AV46" s="365"/>
      <c r="AW46" s="365"/>
      <c r="AX46" s="367"/>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588</v>
      </c>
      <c r="AC47" s="522"/>
      <c r="AD47" s="522"/>
      <c r="AE47" s="364">
        <v>2</v>
      </c>
      <c r="AF47" s="365"/>
      <c r="AG47" s="365"/>
      <c r="AH47" s="365"/>
      <c r="AI47" s="364">
        <v>2</v>
      </c>
      <c r="AJ47" s="365"/>
      <c r="AK47" s="365"/>
      <c r="AL47" s="365"/>
      <c r="AM47" s="364">
        <v>2</v>
      </c>
      <c r="AN47" s="365"/>
      <c r="AO47" s="365"/>
      <c r="AP47" s="365"/>
      <c r="AQ47" s="111">
        <v>2</v>
      </c>
      <c r="AR47" s="112"/>
      <c r="AS47" s="112"/>
      <c r="AT47" s="113"/>
      <c r="AU47" s="365"/>
      <c r="AV47" s="365"/>
      <c r="AW47" s="365"/>
      <c r="AX47" s="367"/>
    </row>
    <row r="48" spans="1:50" ht="23.2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c r="AR48" s="112"/>
      <c r="AS48" s="112"/>
      <c r="AT48" s="113"/>
      <c r="AU48" s="365"/>
      <c r="AV48" s="365"/>
      <c r="AW48" s="365"/>
      <c r="AX48" s="367"/>
    </row>
    <row r="49" spans="1:50" ht="23.25" customHeight="1">
      <c r="A49" s="896" t="s">
        <v>506</v>
      </c>
      <c r="B49" s="897"/>
      <c r="C49" s="897"/>
      <c r="D49" s="897"/>
      <c r="E49" s="897"/>
      <c r="F49" s="898"/>
      <c r="G49" s="902" t="s">
        <v>637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69"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0.75" customHeight="1" thickBo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0.75" hidden="1" customHeight="1" thickBo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1.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17.25" hidden="1" customHeight="1">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 hidden="1" customHeight="1">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thickBot="1">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thickBot="1">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thickBot="1">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7.25" hidden="1" customHeight="1" thickBot="1">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thickBo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thickBot="1">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thickBot="1">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thickBot="1">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thickBo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thickBot="1">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thickBot="1">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592</v>
      </c>
      <c r="AC101" s="551"/>
      <c r="AD101" s="551"/>
      <c r="AE101" s="364">
        <v>7</v>
      </c>
      <c r="AF101" s="365"/>
      <c r="AG101" s="365"/>
      <c r="AH101" s="366"/>
      <c r="AI101" s="364">
        <v>8</v>
      </c>
      <c r="AJ101" s="365"/>
      <c r="AK101" s="365"/>
      <c r="AL101" s="366"/>
      <c r="AM101" s="364">
        <v>13</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7</v>
      </c>
      <c r="AF102" s="358"/>
      <c r="AG102" s="358"/>
      <c r="AH102" s="358"/>
      <c r="AI102" s="358">
        <v>7</v>
      </c>
      <c r="AJ102" s="358"/>
      <c r="AK102" s="358"/>
      <c r="AL102" s="358"/>
      <c r="AM102" s="358">
        <v>9</v>
      </c>
      <c r="AN102" s="358"/>
      <c r="AO102" s="358"/>
      <c r="AP102" s="358"/>
      <c r="AQ102" s="813">
        <v>9</v>
      </c>
      <c r="AR102" s="814"/>
      <c r="AS102" s="814"/>
      <c r="AT102" s="815"/>
      <c r="AU102" s="813">
        <v>9</v>
      </c>
      <c r="AV102" s="814"/>
      <c r="AW102" s="814"/>
      <c r="AX102" s="815"/>
    </row>
    <row r="103" spans="1:60" ht="27" hidden="1" customHeight="1">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20.25" hidden="1" customHeight="1">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14455</v>
      </c>
      <c r="AF116" s="358"/>
      <c r="AG116" s="358"/>
      <c r="AH116" s="358"/>
      <c r="AI116" s="358">
        <v>11576</v>
      </c>
      <c r="AJ116" s="358"/>
      <c r="AK116" s="358"/>
      <c r="AL116" s="358"/>
      <c r="AM116" s="358">
        <v>7253</v>
      </c>
      <c r="AN116" s="358"/>
      <c r="AO116" s="358"/>
      <c r="AP116" s="358"/>
      <c r="AQ116" s="364">
        <v>10598</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638</v>
      </c>
      <c r="AN117" s="306"/>
      <c r="AO117" s="306"/>
      <c r="AP117" s="306"/>
      <c r="AQ117" s="306" t="s">
        <v>639</v>
      </c>
      <c r="AR117" s="306"/>
      <c r="AS117" s="306"/>
      <c r="AT117" s="306"/>
      <c r="AU117" s="306"/>
      <c r="AV117" s="306"/>
      <c r="AW117" s="306"/>
      <c r="AX117" s="307"/>
    </row>
    <row r="118" spans="1:50" ht="9.7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2" t="s">
        <v>566</v>
      </c>
      <c r="B130" s="990"/>
      <c r="C130" s="989" t="s">
        <v>358</v>
      </c>
      <c r="D130" s="990"/>
      <c r="E130" s="308" t="s">
        <v>387</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3"/>
      <c r="B131" s="252"/>
      <c r="C131" s="251"/>
      <c r="D131" s="252"/>
      <c r="E131" s="238" t="s">
        <v>386</v>
      </c>
      <c r="F131" s="239"/>
      <c r="G131" s="235"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0.75" customHeight="1">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8.25" hidden="1" customHeight="1">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3"/>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22"/>
      <c r="AB154" s="255"/>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597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3.25" customHeight="1">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75" hidden="1" customHeight="1">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8.25" hidden="1" customHeight="1">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idden="1">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idden="1">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idden="1">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idden="1">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idden="1">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idden="1">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idden="1">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idden="1">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idden="1">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idden="1">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idden="1">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idden="1">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idden="1">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idden="1">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idden="1">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idden="1">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idden="1">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idden="1">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3"/>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9.5" hidden="1" customHeight="1">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2.25" hidden="1" customHeight="1">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c r="A214" s="993"/>
      <c r="B214" s="252"/>
      <c r="C214" s="251"/>
      <c r="D214" s="252"/>
      <c r="E214" s="251"/>
      <c r="F214" s="314"/>
      <c r="G214" s="230" t="s">
        <v>603</v>
      </c>
      <c r="H214" s="161"/>
      <c r="I214" s="161"/>
      <c r="J214" s="161"/>
      <c r="K214" s="161"/>
      <c r="L214" s="161"/>
      <c r="M214" s="161"/>
      <c r="N214" s="161"/>
      <c r="O214" s="161"/>
      <c r="P214" s="231"/>
      <c r="Q214" s="980" t="s">
        <v>595</v>
      </c>
      <c r="R214" s="981"/>
      <c r="S214" s="981"/>
      <c r="T214" s="981"/>
      <c r="U214" s="981"/>
      <c r="V214" s="981"/>
      <c r="W214" s="981"/>
      <c r="X214" s="981"/>
      <c r="Y214" s="981"/>
      <c r="Z214" s="981"/>
      <c r="AA214" s="982"/>
      <c r="AB214" s="255"/>
      <c r="AC214" s="256"/>
      <c r="AD214" s="256"/>
      <c r="AE214" s="261" t="s">
        <v>604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t="s">
        <v>605</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66.75" customHeight="1" thickBot="1">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4.5" hidden="1" customHeight="1">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5" hidden="1" customHeight="1">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7.5" hidden="1" customHeight="1">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1.75" hidden="1" customHeight="1">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3"/>
      <c r="B248" s="252"/>
      <c r="C248" s="251"/>
      <c r="D248" s="252"/>
      <c r="E248" s="160" t="s">
        <v>599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3" hidden="1" customHeight="1">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0" hidden="1" customHeight="1">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5.75" hidden="1" customHeight="1">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4.5" hidden="1" customHeight="1">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2" hidden="1" customHeight="1">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9" hidden="1" customHeight="1">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6.25" hidden="1" customHeight="1">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8" hidden="1" customHeight="1">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75" hidden="1" customHeight="1">
      <c r="A430" s="993"/>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0.75" hidden="1" customHeight="1">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7.5" hidden="1" customHeight="1">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8" hidden="1" customHeight="1">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1.75" hidden="1" customHeight="1">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2.5" hidden="1" customHeight="1">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6.75" hidden="1" customHeight="1">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9.75" hidden="1" customHeight="1">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4.5" hidden="1" customHeight="1">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6.5" hidden="1" customHeight="1">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5.75" hidden="1" customHeight="1">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1.25" hidden="1" customHeight="1">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577</v>
      </c>
      <c r="AE702" s="895"/>
      <c r="AF702" s="895"/>
      <c r="AG702" s="884" t="s">
        <v>606</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664" t="s">
        <v>608</v>
      </c>
      <c r="AH704" s="665"/>
      <c r="AI704" s="665"/>
      <c r="AJ704" s="665"/>
      <c r="AK704" s="665"/>
      <c r="AL704" s="665"/>
      <c r="AM704" s="665"/>
      <c r="AN704" s="665"/>
      <c r="AO704" s="665"/>
      <c r="AP704" s="665"/>
      <c r="AQ704" s="665"/>
      <c r="AR704" s="665"/>
      <c r="AS704" s="665"/>
      <c r="AT704" s="665"/>
      <c r="AU704" s="665"/>
      <c r="AV704" s="665"/>
      <c r="AW704" s="665"/>
      <c r="AX704" s="666"/>
    </row>
    <row r="705" spans="1:50" ht="27" customHeight="1">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617</v>
      </c>
      <c r="AE705" s="732"/>
      <c r="AF705" s="73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69"/>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610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611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577</v>
      </c>
      <c r="AE714" s="592"/>
      <c r="AF714" s="593"/>
      <c r="AG714" s="664" t="s">
        <v>612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6"/>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577</v>
      </c>
      <c r="AE716" s="758"/>
      <c r="AF716" s="758"/>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664" t="s">
        <v>616</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617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6" t="s">
        <v>619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3"/>
      <c r="B727" s="624"/>
      <c r="C727" s="694" t="s">
        <v>57</v>
      </c>
      <c r="D727" s="695"/>
      <c r="E727" s="695"/>
      <c r="F727" s="696"/>
      <c r="G727" s="794" t="s">
        <v>620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8" t="s">
        <v>257</v>
      </c>
      <c r="B733" s="749"/>
      <c r="C733" s="749"/>
      <c r="D733" s="749"/>
      <c r="E733" s="750"/>
      <c r="F733" s="765" t="s">
        <v>643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1"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3" t="s">
        <v>550</v>
      </c>
      <c r="B737" s="124"/>
      <c r="C737" s="124"/>
      <c r="D737" s="125"/>
      <c r="E737" s="122" t="s">
        <v>622</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c r="A738" s="123" t="s">
        <v>540</v>
      </c>
      <c r="B738" s="124"/>
      <c r="C738" s="124"/>
      <c r="D738" s="125"/>
      <c r="E738" s="122" t="s">
        <v>627</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c r="A739" s="126" t="s">
        <v>530</v>
      </c>
      <c r="B739" s="127"/>
      <c r="C739" s="127"/>
      <c r="D739" s="128"/>
      <c r="E739" s="129" t="s">
        <v>571</v>
      </c>
      <c r="F739" s="117"/>
      <c r="G739" s="117"/>
      <c r="H739" s="93" t="str">
        <f>IF(E739="", "", "(")</f>
        <v>(</v>
      </c>
      <c r="I739" s="117"/>
      <c r="J739" s="117"/>
      <c r="K739" s="93" t="str">
        <f>IF(OR(I739="　", I739=""), "", "-")</f>
        <v/>
      </c>
      <c r="L739" s="118">
        <v>163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thickBo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2" customHeight="1">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 customHeight="1">
      <c r="A781" s="556"/>
      <c r="B781" s="762"/>
      <c r="C781" s="762"/>
      <c r="D781" s="762"/>
      <c r="E781" s="762"/>
      <c r="F781" s="763"/>
      <c r="G781" s="449"/>
      <c r="H781" s="450"/>
      <c r="I781" s="450"/>
      <c r="J781" s="450"/>
      <c r="K781" s="451"/>
      <c r="L781" s="452" t="s">
        <v>630</v>
      </c>
      <c r="M781" s="453"/>
      <c r="N781" s="453"/>
      <c r="O781" s="453"/>
      <c r="P781" s="453"/>
      <c r="Q781" s="453"/>
      <c r="R781" s="453"/>
      <c r="S781" s="453"/>
      <c r="T781" s="453"/>
      <c r="U781" s="453"/>
      <c r="V781" s="453"/>
      <c r="W781" s="453"/>
      <c r="X781" s="454"/>
      <c r="Y781" s="455">
        <v>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10.5" hidden="1" customHeight="1" thickBot="1">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25" hidden="1" customHeight="1">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8.25" hidden="1" customHeight="1">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5.25" hidden="1" customHeight="1">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3.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631</v>
      </c>
      <c r="D837" s="418"/>
      <c r="E837" s="418"/>
      <c r="F837" s="418"/>
      <c r="G837" s="418"/>
      <c r="H837" s="418"/>
      <c r="I837" s="418"/>
      <c r="J837" s="419"/>
      <c r="K837" s="420"/>
      <c r="L837" s="420"/>
      <c r="M837" s="420"/>
      <c r="N837" s="420"/>
      <c r="O837" s="420"/>
      <c r="P837" s="425" t="s">
        <v>632</v>
      </c>
      <c r="Q837" s="317"/>
      <c r="R837" s="317"/>
      <c r="S837" s="317"/>
      <c r="T837" s="317"/>
      <c r="U837" s="317"/>
      <c r="V837" s="317"/>
      <c r="W837" s="317"/>
      <c r="X837" s="317"/>
      <c r="Y837" s="318">
        <v>94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45.75"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8.5"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1.25"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16.5"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11.25"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1.5"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9.25"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0.25" hidden="1" customHeight="1">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5.5" hidden="1" customHeight="1">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I34">
    <cfRule type="expression" dxfId="721" priority="15">
      <formula>IF(RIGHT(TEXT(AI34,"0.#"),1)=".",FALSE,TRUE)</formula>
    </cfRule>
    <cfRule type="expression" dxfId="720" priority="16">
      <formula>IF(RIGHT(TEXT(AI34,"0.#"),1)=".",TRUE,FALSE)</formula>
    </cfRule>
  </conditionalFormatting>
  <conditionalFormatting sqref="AE34">
    <cfRule type="expression" dxfId="719" priority="25">
      <formula>IF(RIGHT(TEXT(AE34,"0.#"),1)=".",FALSE,TRUE)</formula>
    </cfRule>
    <cfRule type="expression" dxfId="718" priority="26">
      <formula>IF(RIGHT(TEXT(AE34,"0.#"),1)=".",TRUE,FALSE)</formula>
    </cfRule>
  </conditionalFormatting>
  <conditionalFormatting sqref="AE33">
    <cfRule type="expression" dxfId="717" priority="23">
      <formula>IF(RIGHT(TEXT(AE33,"0.#"),1)=".",FALSE,TRUE)</formula>
    </cfRule>
    <cfRule type="expression" dxfId="716" priority="24">
      <formula>IF(RIGHT(TEXT(AE33,"0.#"),1)=".",TRUE,FALSE)</formula>
    </cfRule>
  </conditionalFormatting>
  <conditionalFormatting sqref="AE32">
    <cfRule type="expression" dxfId="715" priority="21">
      <formula>IF(RIGHT(TEXT(AE32,"0.#"),1)=".",FALSE,TRUE)</formula>
    </cfRule>
    <cfRule type="expression" dxfId="714" priority="22">
      <formula>IF(RIGHT(TEXT(AE32,"0.#"),1)=".",TRUE,FALSE)</formula>
    </cfRule>
  </conditionalFormatting>
  <conditionalFormatting sqref="AI32">
    <cfRule type="expression" dxfId="713" priority="19">
      <formula>IF(RIGHT(TEXT(AI32,"0.#"),1)=".",FALSE,TRUE)</formula>
    </cfRule>
    <cfRule type="expression" dxfId="712" priority="20">
      <formula>IF(RIGHT(TEXT(AI32,"0.#"),1)=".",TRUE,FALSE)</formula>
    </cfRule>
  </conditionalFormatting>
  <conditionalFormatting sqref="AI33">
    <cfRule type="expression" dxfId="711" priority="17">
      <formula>IF(RIGHT(TEXT(AI33,"0.#"),1)=".",FALSE,TRUE)</formula>
    </cfRule>
    <cfRule type="expression" dxfId="710" priority="18">
      <formula>IF(RIGHT(TEXT(AI33,"0.#"),1)=".",TRUE,FALSE)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19" max="49" man="1"/>
    <brk id="739" max="49" man="1"/>
  </rowBreaks>
  <colBreaks count="1" manualBreakCount="1">
    <brk id="6" max="105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0" zoomScaleNormal="11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2019-09-24T05:59:52Z</dcterms:modified>
</cp:coreProperties>
</file>