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⑪施策Ⅳ－１　領事事務の充実\"/>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<sst xmlns="http://schemas.openxmlformats.org/spreadsheetml/2006/main" count="2906" uniqueCount="689">
  <si>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</si>
  <si>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</si>
  <si>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</si>
  <si>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</si>
  <si>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</si>
  <si>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</si>
  <si>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</si>
  <si>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</si>
  <si>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</si>
  <si>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</si>
  <si>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</si>
  <si>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</si>
  <si>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</si>
  <si>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</si>
  <si>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</si>
  <si>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</si>
  <si>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</si>
  <si>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</si>
  <si>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</si>
  <si>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</si>
  <si>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</si>
  <si>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</si>
  <si>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</si>
  <si>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</si>
  <si>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</si>
  <si>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</si>
  <si>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</si>
  <si>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</si>
  <si>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</si>
  <si>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</si>
  <si>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</si>
  <si>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</si>
  <si>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</si>
  <si>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</si>
  <si>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</si>
  <si>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</si>
  <si>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</si>
  <si>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</si>
  <si>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</si>
  <si>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</si>
  <si>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</si>
  <si>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</si>
  <si>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</si>
  <si>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</si>
  <si>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</si>
  <si>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</si>
  <si>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</si>
  <si>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</si>
  <si>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</si>
  <si>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</si>
  <si>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</si>
  <si>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</si>
  <si>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</si>
  <si>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</si>
  <si>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</si>
  <si>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</si>
  <si>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</si>
  <si>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</si>
  <si>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</si>
  <si>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</si>
  <si>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</si>
  <si>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</si>
  <si>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</si>
  <si>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</si>
  <si>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</si>
  <si>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</si>
  <si>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</si>
  <si>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</si>
  <si>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</si>
  <si>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</si>
  <si>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</si>
  <si>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</si>
  <si>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</si>
  <si>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</si>
  <si>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</si>
  <si>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</si>
  <si>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</si>
  <si>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</si>
  <si>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</si>
  <si>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</si>
  <si>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</si>
  <si>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</si>
  <si>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</si>
  <si>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</si>
  <si>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</si>
  <si>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</si>
  <si>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</si>
  <si>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</si>
  <si>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</si>
  <si>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</si>
  <si>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</si>
  <si>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</si>
  <si>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</si>
  <si>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</si>
  <si>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</si>
  <si>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</si>
  <si>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</si>
  <si>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</si>
  <si>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</si>
  <si>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</si>
  <si>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</si>
  <si>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</si>
  <si>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</si>
  <si>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</si>
  <si>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</si>
  <si>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</si>
  <si>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</si>
  <si>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</si>
  <si>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</si>
  <si>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</si>
  <si>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</si>
  <si>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</si>
  <si>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</si>
  <si>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</si>
  <si>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</si>
  <si>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</si>
  <si>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</si>
  <si>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</si>
  <si>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</si>
  <si>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</si>
  <si>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</si>
  <si>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</si>
  <si>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</si>
  <si>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</si>
  <si>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</si>
  <si>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</si>
  <si>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</si>
  <si>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</si>
  <si>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</si>
  <si>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</si>
  <si>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</si>
  <si>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</si>
  <si>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</si>
  <si>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</si>
  <si>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</si>
  <si>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</si>
  <si>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</si>
  <si>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</si>
  <si>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</si>
  <si>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</si>
  <si>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</si>
  <si>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</si>
  <si>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</si>
  <si>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</si>
  <si>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</si>
  <si>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</si>
  <si>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</si>
  <si>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</si>
  <si>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</si>
  <si>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</si>
  <si>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</si>
  <si>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</si>
  <si>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</si>
  <si>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</si>
  <si>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</si>
  <si>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</si>
  <si>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</si>
  <si>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</si>
  <si>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</si>
  <si>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</si>
  <si>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</si>
  <si>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</si>
  <si>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</si>
  <si>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</si>
  <si>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</si>
  <si>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</si>
  <si>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</si>
  <si>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</si>
  <si>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</si>
  <si>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</si>
  <si>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</si>
  <si>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</si>
  <si>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</si>
  <si>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</si>
  <si>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</si>
  <si>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</si>
  <si>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</si>
  <si>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</si>
  <si>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</si>
  <si>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</si>
  <si>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</si>
  <si>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</si>
  <si>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</si>
  <si>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</si>
  <si>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</si>
  <si>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</si>
  <si>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</si>
  <si>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</si>
  <si>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</si>
  <si>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</si>
  <si>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</si>
  <si>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</si>
  <si>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</si>
  <si>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</si>
  <si>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</si>
  <si>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</si>
  <si>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</si>
  <si>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</si>
  <si>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</si>
  <si>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</si>
  <si>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</si>
  <si>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</si>
  <si>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</si>
  <si>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</si>
  <si>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</si>
  <si>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</si>
  <si>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</si>
  <si>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</si>
  <si>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</si>
  <si>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</si>
  <si>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</si>
  <si>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</si>
  <si>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</si>
  <si>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</si>
  <si>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</si>
  <si>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</si>
  <si>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</si>
  <si>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</si>
  <si>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</si>
  <si>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</si>
  <si>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</si>
  <si>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</si>
  <si>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</si>
  <si>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</si>
  <si>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</si>
  <si>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</si>
  <si>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</si>
  <si>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</si>
  <si>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</si>
  <si>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</si>
  <si>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</si>
  <si>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</si>
  <si>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</si>
  <si>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</si>
  <si>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</si>
  <si>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</si>
  <si>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</si>
  <si>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</si>
  <si>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</si>
  <si>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</si>
  <si>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</si>
  <si>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</si>
  <si>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</si>
  <si>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</si>
  <si>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</si>
  <si>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</si>
  <si>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</si>
  <si>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</si>
  <si>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</si>
  <si>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</si>
  <si>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</si>
  <si>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</si>
  <si>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</si>
  <si>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</si>
  <si>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</si>
  <si>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</si>
  <si>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</si>
  <si>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</si>
  <si>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</si>
  <si>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</si>
  <si>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</si>
  <si>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</si>
  <si>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</si>
  <si>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</si>
  <si>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</si>
  <si>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</si>
  <si>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</si>
  <si>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</si>
  <si>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</si>
  <si>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</si>
  <si>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</si>
  <si>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</si>
  <si>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</si>
  <si>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</si>
  <si>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</si>
  <si>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</si>
  <si>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</si>
  <si>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</si>
  <si>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</si>
  <si>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</si>
  <si>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</si>
  <si>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</si>
  <si>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</si>
  <si>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</si>
  <si>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</si>
  <si>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</si>
  <si>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</si>
  <si>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</si>
  <si>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</si>
  <si>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</si>
  <si>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</si>
  <si>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</si>
  <si>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</si>
  <si>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</si>
  <si>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</si>
  <si>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</si>
  <si>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</si>
  <si>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</si>
  <si>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</si>
  <si>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</si>
  <si>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</si>
  <si>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</si>
  <si>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</si>
  <si>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</si>
  <si>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</si>
  <si>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</si>
  <si>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</si>
  <si>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</si>
  <si>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</si>
  <si>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</si>
  <si>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</si>
  <si>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</si>
  <si>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</si>
  <si>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</si>
  <si>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</si>
  <si>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</si>
  <si>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</si>
  <si>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</si>
  <si>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</si>
  <si>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</si>
  <si>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</si>
  <si>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</si>
  <si>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</si>
  <si>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</si>
  <si>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</si>
  <si>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</si>
  <si>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</si>
  <si>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</si>
  <si>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</si>
  <si>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</si>
  <si>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</si>
  <si>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</si>
  <si>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</si>
  <si>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</si>
  <si>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</si>
  <si>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</si>
  <si>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</si>
  <si>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</si>
  <si>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</si>
  <si>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</si>
  <si>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</si>
  <si>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</si>
  <si>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</si>
  <si>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</si>
  <si>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</si>
  <si>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</si>
  <si>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</si>
  <si>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</si>
  <si>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</si>
  <si>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</si>
  <si>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</si>
  <si>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</si>
  <si>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</si>
  <si>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</si>
  <si>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</si>
  <si>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</si>
  <si>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</si>
  <si>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</si>
  <si>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</si>
  <si>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</si>
  <si>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</si>
  <si>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</si>
  <si>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</si>
  <si>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</si>
  <si>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</si>
  <si>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</si>
  <si>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</si>
  <si>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</si>
  <si>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</si>
  <si>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</si>
  <si>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</si>
  <si>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</si>
  <si>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</si>
  <si>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</si>
  <si>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</si>
  <si>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</si>
  <si>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</si>
  <si>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</si>
  <si>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</si>
  <si>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</si>
  <si>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</si>
  <si>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</si>
  <si>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</si>
  <si>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</si>
  <si>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</si>
  <si>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</si>
  <si>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</si>
  <si>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</si>
  <si>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</si>
  <si>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</si>
  <si>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</si>
  <si>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</si>
  <si>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</si>
  <si>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</si>
  <si>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</si>
  <si>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</si>
  <si>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</si>
  <si>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</si>
  <si>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</si>
  <si>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</si>
  <si>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</si>
  <si>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</si>
  <si>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</si>
  <si>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</si>
  <si>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</si>
  <si>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</si>
  <si>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</si>
  <si>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</si>
  <si>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</si>
  <si>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</si>
  <si>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</si>
  <si>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</si>
  <si>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</si>
  <si>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</si>
  <si>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</si>
  <si>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</si>
  <si>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</si>
  <si>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</si>
  <si>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</si>
  <si>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</si>
  <si>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</si>
  <si>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</si>
  <si>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</si>
  <si>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</si>
  <si>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</si>
  <si>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</si>
  <si>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</si>
  <si>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</si>
  <si>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</si>
  <si>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</si>
  <si>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</si>
  <si>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</si>
  <si>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</si>
  <si>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</si>
  <si>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</si>
  <si>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</si>
  <si>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</si>
  <si>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</si>
  <si>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</si>
  <si>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</si>
  <si>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</si>
  <si>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</si>
  <si>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</si>
  <si>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</si>
  <si>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</si>
  <si>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</si>
  <si>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</si>
  <si>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</si>
  <si>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</si>
  <si>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</si>
  <si>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</si>
  <si>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</si>
  <si>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</si>
  <si>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</si>
  <si>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</si>
  <si>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</si>
  <si>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</si>
  <si>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</si>
  <si>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</si>
  <si>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</si>
  <si>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</si>
  <si>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</si>
  <si>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</si>
  <si>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</si>
  <si>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</si>
  <si>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</si>
  <si>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</si>
  <si>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</si>
  <si>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</si>
  <si>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</si>
  <si>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</si>
  <si>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</si>
  <si>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</si>
  <si>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</si>
  <si>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</si>
  <si>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</si>
  <si>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</si>
  <si>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</si>
  <si>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</si>
  <si>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</si>
  <si>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</si>
  <si>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</si>
  <si>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</si>
  <si>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</si>
  <si>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</si>
  <si>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</si>
  <si>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</si>
  <si>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</si>
  <si>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</si>
  <si>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</si>
  <si>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</si>
  <si>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</si>
  <si>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</si>
  <si>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</si>
  <si>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</si>
  <si>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</si>
  <si>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</si>
  <si>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</si>
  <si>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</si>
  <si>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</si>
  <si>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</si>
  <si>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</si>
  <si>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</si>
  <si>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</si>
  <si>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</si>
  <si>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</si>
  <si>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</si>
  <si>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</si>
  <si>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</si>
  <si>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</si>
  <si>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</si>
  <si>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</si>
  <si>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</si>
  <si>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</si>
  <si>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</si>
  <si>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</si>
  <si>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</si>
  <si>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</si>
  <si>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</si>
  <si>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</si>
  <si>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</si>
  <si>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</si>
  <si>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</si>
  <si>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</si>
  <si>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</si>
  <si>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</si>
  <si>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</si>
  <si>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</si>
  <si>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</si>
  <si>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</si>
  <si>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</si>
  <si>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</si>
  <si>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</si>
  <si>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</si>
  <si>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</si>
  <si>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</si>
  <si>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</si>
  <si>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</si>
  <si>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</si>
  <si>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</si>
  <si>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</si>
  <si>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</si>
  <si>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</si>
  <si>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</si>
  <si>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</si>
  <si>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</si>
  <si>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</si>
  <si>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</si>
  <si>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</si>
  <si>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</si>
  <si>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</si>
  <si>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</si>
  <si>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</si>
  <si>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</si>
  <si>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</si>
  <si>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</si>
  <si>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</si>
  <si>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</si>
  <si>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</si>
  <si>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</si>
  <si>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</si>
  <si>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</si>
  <si>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</si>
  <si>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</si>
  <si>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</si>
  <si>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</si>
  <si>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</si>
  <si>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</si>
  <si>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領事局</t>
    <rPh sb="0" eb="3">
      <t>リョウジキョク</t>
    </rPh>
    <phoneticPr fontId="5"/>
  </si>
  <si>
    <t>外国人課</t>
    <rPh sb="0" eb="4">
      <t>ガイコクジンカ</t>
    </rPh>
    <phoneticPr fontId="5"/>
  </si>
  <si>
    <t>明珍　充</t>
    <rPh sb="0" eb="2">
      <t>ミョウチン</t>
    </rPh>
    <rPh sb="3" eb="4">
      <t>ミツル</t>
    </rPh>
    <phoneticPr fontId="5"/>
  </si>
  <si>
    <t>○</t>
  </si>
  <si>
    <t>-</t>
    <phoneticPr fontId="5"/>
  </si>
  <si>
    <t>-</t>
    <phoneticPr fontId="5"/>
  </si>
  <si>
    <t>外務省設置法第4条第14号，外務省組織令第88条</t>
    <rPh sb="0" eb="3">
      <t>ガイムショウ</t>
    </rPh>
    <rPh sb="3" eb="6">
      <t>セッチホウ</t>
    </rPh>
    <rPh sb="6" eb="7">
      <t>ダイ</t>
    </rPh>
    <rPh sb="8" eb="9">
      <t>ジョウ</t>
    </rPh>
    <rPh sb="9" eb="10">
      <t>ダイ</t>
    </rPh>
    <rPh sb="12" eb="13">
      <t>ゴウ</t>
    </rPh>
    <rPh sb="14" eb="17">
      <t>ガイムショウ</t>
    </rPh>
    <rPh sb="17" eb="19">
      <t>ソシキ</t>
    </rPh>
    <rPh sb="19" eb="20">
      <t>レイ</t>
    </rPh>
    <rPh sb="20" eb="21">
      <t>ダイ</t>
    </rPh>
    <rPh sb="23" eb="24">
      <t>ジョウ</t>
    </rPh>
    <phoneticPr fontId="5"/>
  </si>
  <si>
    <t>海外交流審議会答申（平成16年10月），外国人材の受入れ・共生のための総合的対応策（平成30年12月）</t>
    <rPh sb="0" eb="2">
      <t>カイガイ</t>
    </rPh>
    <rPh sb="2" eb="4">
      <t>コウリュウ</t>
    </rPh>
    <rPh sb="4" eb="7">
      <t>シンギカイ</t>
    </rPh>
    <rPh sb="7" eb="9">
      <t>トウシン</t>
    </rPh>
    <rPh sb="10" eb="12">
      <t>ヘイセイ</t>
    </rPh>
    <rPh sb="14" eb="15">
      <t>ネン</t>
    </rPh>
    <rPh sb="17" eb="18">
      <t>ガツ</t>
    </rPh>
    <rPh sb="20" eb="22">
      <t>ガイコク</t>
    </rPh>
    <rPh sb="22" eb="24">
      <t>ジンザイ</t>
    </rPh>
    <rPh sb="25" eb="27">
      <t>ウケイレ</t>
    </rPh>
    <rPh sb="29" eb="31">
      <t>キョウセイ</t>
    </rPh>
    <rPh sb="35" eb="38">
      <t>ソウゴウテキ</t>
    </rPh>
    <rPh sb="38" eb="40">
      <t>タイオウ</t>
    </rPh>
    <rPh sb="40" eb="41">
      <t>サク</t>
    </rPh>
    <rPh sb="42" eb="44">
      <t>ヘイセイ</t>
    </rPh>
    <rPh sb="46" eb="47">
      <t>ネン</t>
    </rPh>
    <rPh sb="49" eb="50">
      <t>ガツ</t>
    </rPh>
    <phoneticPr fontId="5"/>
  </si>
  <si>
    <t>人</t>
    <rPh sb="0" eb="1">
      <t>ヒト</t>
    </rPh>
    <phoneticPr fontId="5"/>
  </si>
  <si>
    <t>-</t>
    <phoneticPr fontId="5"/>
  </si>
  <si>
    <t>在京外交団を対象とした防災セミナーの参加者数</t>
    <rPh sb="0" eb="2">
      <t>ザイキョウ</t>
    </rPh>
    <rPh sb="2" eb="5">
      <t>ガイコウダン</t>
    </rPh>
    <rPh sb="6" eb="8">
      <t>タイショウ</t>
    </rPh>
    <rPh sb="11" eb="13">
      <t>ボウサイ</t>
    </rPh>
    <rPh sb="18" eb="21">
      <t>サンカシャ</t>
    </rPh>
    <rPh sb="21" eb="22">
      <t>スウ</t>
    </rPh>
    <phoneticPr fontId="5"/>
  </si>
  <si>
    <t>-</t>
    <phoneticPr fontId="5"/>
  </si>
  <si>
    <t>外国人住民が多数居住する都市の現状等を把握するため，自治体等との協議・意見交換を目的とする国内出張を実施（右記はその出張回数）。</t>
  </si>
  <si>
    <t>回</t>
    <rPh sb="0" eb="1">
      <t>カイ</t>
    </rPh>
    <phoneticPr fontId="5"/>
  </si>
  <si>
    <t>-</t>
    <phoneticPr fontId="5"/>
  </si>
  <si>
    <t>184,010円÷5人</t>
    <rPh sb="7" eb="8">
      <t>エン</t>
    </rPh>
    <rPh sb="10" eb="11">
      <t>ニン</t>
    </rPh>
    <phoneticPr fontId="5"/>
  </si>
  <si>
    <t>51,000÷3人</t>
    <rPh sb="8" eb="9">
      <t>ニン</t>
    </rPh>
    <phoneticPr fontId="5"/>
  </si>
  <si>
    <t>基本目標Ⅳ 領事政策</t>
  </si>
  <si>
    <t>施策Ⅳ－１ 領事業務の充実　３　外国人問題への取組</t>
    <rPh sb="16" eb="19">
      <t>ガイコクジン</t>
    </rPh>
    <rPh sb="19" eb="21">
      <t>モンダイ</t>
    </rPh>
    <rPh sb="23" eb="25">
      <t>トリクミ</t>
    </rPh>
    <phoneticPr fontId="5"/>
  </si>
  <si>
    <t>在日外国人問題への取組</t>
  </si>
  <si>
    <t>-</t>
    <phoneticPr fontId="5"/>
  </si>
  <si>
    <t>在京外交団防災セミナー開催</t>
  </si>
  <si>
    <t>-</t>
    <phoneticPr fontId="5"/>
  </si>
  <si>
    <t>大規模災害時の外国人対応が必要な，在京外交団等を対象とした防災セミナーを開催する。</t>
    <rPh sb="13" eb="15">
      <t>ヒツヨウ</t>
    </rPh>
    <phoneticPr fontId="5"/>
  </si>
  <si>
    <t>外国人集住都市会議出席</t>
  </si>
  <si>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rPh sb="57" eb="58">
      <t>ハツ</t>
    </rPh>
    <rPh sb="70" eb="71">
      <t>ワ</t>
    </rPh>
    <rPh sb="72" eb="73">
      <t>クニ</t>
    </rPh>
    <rPh sb="75" eb="77">
      <t>シゼン</t>
    </rPh>
    <rPh sb="77" eb="79">
      <t>サイガイ</t>
    </rPh>
    <rPh sb="80" eb="81">
      <t>オオ</t>
    </rPh>
    <rPh sb="87" eb="89">
      <t>ヘイソ</t>
    </rPh>
    <rPh sb="91" eb="93">
      <t>ザイキョウ</t>
    </rPh>
    <rPh sb="93" eb="96">
      <t>ガイコウダン</t>
    </rPh>
    <rPh sb="96" eb="97">
      <t>トウ</t>
    </rPh>
    <rPh sb="104" eb="106">
      <t>ヒツヨウ</t>
    </rPh>
    <phoneticPr fontId="5"/>
  </si>
  <si>
    <t>無</t>
  </si>
  <si>
    <t>同上</t>
    <rPh sb="0" eb="2">
      <t>ドウジョウ</t>
    </rPh>
    <phoneticPr fontId="5"/>
  </si>
  <si>
    <t>‐</t>
  </si>
  <si>
    <t>招聘者の航空賃や滞在期間などにより経費が変動するため。</t>
    <rPh sb="0" eb="2">
      <t>ショウヘイ</t>
    </rPh>
    <rPh sb="2" eb="3">
      <t>シャ</t>
    </rPh>
    <rPh sb="4" eb="6">
      <t>コウクウ</t>
    </rPh>
    <rPh sb="6" eb="7">
      <t>チン</t>
    </rPh>
    <rPh sb="8" eb="10">
      <t>タイザイ</t>
    </rPh>
    <rPh sb="10" eb="12">
      <t>キカン</t>
    </rPh>
    <rPh sb="17" eb="19">
      <t>ケイヒ</t>
    </rPh>
    <rPh sb="20" eb="22">
      <t>ヘンドウ</t>
    </rPh>
    <phoneticPr fontId="5"/>
  </si>
  <si>
    <t>会議運営に係る一般競争入札を実施している他，共催となる組織を探し，費用，人員，業務の分担を行う等の節約に努めている。</t>
  </si>
  <si>
    <t>成果実績は概ね成果目標に見合ったものである。</t>
    <rPh sb="0" eb="2">
      <t>セイカ</t>
    </rPh>
    <rPh sb="2" eb="4">
      <t>ジッセキ</t>
    </rPh>
    <rPh sb="5" eb="6">
      <t>オオム</t>
    </rPh>
    <rPh sb="7" eb="9">
      <t>セイカ</t>
    </rPh>
    <rPh sb="9" eb="11">
      <t>モクヒョウ</t>
    </rPh>
    <rPh sb="12" eb="14">
      <t>ミア</t>
    </rPh>
    <phoneticPr fontId="5"/>
  </si>
  <si>
    <t>活動実績は概ね見込みに見合ったものである。</t>
    <rPh sb="0" eb="2">
      <t>カツドウ</t>
    </rPh>
    <rPh sb="2" eb="4">
      <t>ジッセキ</t>
    </rPh>
    <rPh sb="5" eb="6">
      <t>オオム</t>
    </rPh>
    <rPh sb="7" eb="9">
      <t>ミコ</t>
    </rPh>
    <rPh sb="11" eb="13">
      <t>ミア</t>
    </rPh>
    <phoneticPr fontId="5"/>
  </si>
  <si>
    <t>656</t>
    <phoneticPr fontId="5"/>
  </si>
  <si>
    <t>656</t>
    <phoneticPr fontId="5"/>
  </si>
  <si>
    <t>297</t>
    <phoneticPr fontId="5"/>
  </si>
  <si>
    <t>96</t>
    <phoneticPr fontId="5"/>
  </si>
  <si>
    <t>91</t>
    <phoneticPr fontId="5"/>
  </si>
  <si>
    <t>96</t>
    <phoneticPr fontId="5"/>
  </si>
  <si>
    <t>125</t>
    <phoneticPr fontId="5"/>
  </si>
  <si>
    <t>0127</t>
    <phoneticPr fontId="5"/>
  </si>
  <si>
    <t>諸謝金</t>
    <rPh sb="0" eb="1">
      <t>ショ</t>
    </rPh>
    <rPh sb="1" eb="3">
      <t>シャキン</t>
    </rPh>
    <phoneticPr fontId="5"/>
  </si>
  <si>
    <t>A.（株）ＮＨＫグローバルメディアサービス</t>
    <rPh sb="3" eb="4">
      <t>カブ</t>
    </rPh>
    <phoneticPr fontId="5"/>
  </si>
  <si>
    <t>通訳業務運用経費</t>
    <rPh sb="0" eb="2">
      <t>ツウヤク</t>
    </rPh>
    <rPh sb="2" eb="4">
      <t>ギョウム</t>
    </rPh>
    <rPh sb="4" eb="6">
      <t>ウンヨウ</t>
    </rPh>
    <rPh sb="6" eb="8">
      <t>ケイヒ</t>
    </rPh>
    <phoneticPr fontId="5"/>
  </si>
  <si>
    <t>旅費</t>
    <rPh sb="0" eb="2">
      <t>リョヒ</t>
    </rPh>
    <phoneticPr fontId="5"/>
  </si>
  <si>
    <t>国内出張</t>
    <rPh sb="0" eb="2">
      <t>コクナイ</t>
    </rPh>
    <rPh sb="2" eb="4">
      <t>シュッチョウ</t>
    </rPh>
    <phoneticPr fontId="5"/>
  </si>
  <si>
    <t>B.出張者４名</t>
    <rPh sb="2" eb="5">
      <t>シュッチョウシャ</t>
    </rPh>
    <rPh sb="6" eb="7">
      <t>メイ</t>
    </rPh>
    <phoneticPr fontId="5"/>
  </si>
  <si>
    <t>会議費</t>
    <rPh sb="0" eb="3">
      <t>カイギヒ</t>
    </rPh>
    <phoneticPr fontId="5"/>
  </si>
  <si>
    <t>C.（株）アーバン・コネクションズ</t>
    <rPh sb="3" eb="4">
      <t>カブ</t>
    </rPh>
    <phoneticPr fontId="5"/>
  </si>
  <si>
    <t>翻訳業務</t>
    <rPh sb="0" eb="2">
      <t>ホンヤク</t>
    </rPh>
    <rPh sb="2" eb="4">
      <t>ギョウム</t>
    </rPh>
    <phoneticPr fontId="5"/>
  </si>
  <si>
    <t>D.（株）電通ライブ</t>
    <rPh sb="3" eb="4">
      <t>カブ</t>
    </rPh>
    <rPh sb="5" eb="7">
      <t>デンツウ</t>
    </rPh>
    <phoneticPr fontId="5"/>
  </si>
  <si>
    <t>啓発宣伝費</t>
    <rPh sb="0" eb="2">
      <t>ケイハツ</t>
    </rPh>
    <rPh sb="2" eb="4">
      <t>センデン</t>
    </rPh>
    <phoneticPr fontId="5"/>
  </si>
  <si>
    <t>広報経費</t>
    <rPh sb="0" eb="2">
      <t>コウホウ</t>
    </rPh>
    <rPh sb="2" eb="4">
      <t>ケイヒ</t>
    </rPh>
    <phoneticPr fontId="5"/>
  </si>
  <si>
    <t>（株）ＮＨＫグローバルメディアサービス</t>
    <rPh sb="1" eb="2">
      <t>カブ</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</si>
  <si>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</si>
  <si>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</si>
  <si>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</si>
  <si>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</si>
  <si>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（株）アーバン・コネクションズ</t>
    <rPh sb="1" eb="2">
      <t>カブ</t>
    </rPh>
    <phoneticPr fontId="5"/>
  </si>
  <si>
    <t>（財）法曹会</t>
    <rPh sb="1" eb="2">
      <t>ザイ</t>
    </rPh>
    <rPh sb="3" eb="5">
      <t>ホウソウ</t>
    </rPh>
    <rPh sb="5" eb="6">
      <t>カイ</t>
    </rPh>
    <phoneticPr fontId="5"/>
  </si>
  <si>
    <t>会場借料等</t>
    <rPh sb="0" eb="2">
      <t>カイジョウ</t>
    </rPh>
    <rPh sb="2" eb="4">
      <t>シャクリョウ</t>
    </rPh>
    <rPh sb="4" eb="5">
      <t>トウ</t>
    </rPh>
    <phoneticPr fontId="5"/>
  </si>
  <si>
    <t>（株）築地青木</t>
    <rPh sb="1" eb="2">
      <t>カブ</t>
    </rPh>
    <rPh sb="3" eb="5">
      <t>ツキジ</t>
    </rPh>
    <rPh sb="5" eb="7">
      <t>アオキ</t>
    </rPh>
    <phoneticPr fontId="5"/>
  </si>
  <si>
    <t>（株）ジェイ・アンド・ワイ</t>
    <rPh sb="1" eb="2">
      <t>カブ</t>
    </rPh>
    <phoneticPr fontId="5"/>
  </si>
  <si>
    <t>通信機器借料</t>
    <rPh sb="0" eb="2">
      <t>ツウシン</t>
    </rPh>
    <rPh sb="2" eb="4">
      <t>キキ</t>
    </rPh>
    <rPh sb="4" eb="6">
      <t>シャクリョウ</t>
    </rPh>
    <phoneticPr fontId="5"/>
  </si>
  <si>
    <t>（株）電通ライブ</t>
    <rPh sb="1" eb="2">
      <t>カブ</t>
    </rPh>
    <rPh sb="3" eb="5">
      <t>デンツウ</t>
    </rPh>
    <phoneticPr fontId="5"/>
  </si>
  <si>
    <t>（株）and Supply</t>
    <rPh sb="1" eb="2">
      <t>カブ</t>
    </rPh>
    <phoneticPr fontId="5"/>
  </si>
  <si>
    <t>（株）アーバン・コネクションズ</t>
    <rPh sb="1" eb="2">
      <t>カブ</t>
    </rPh>
    <phoneticPr fontId="5"/>
  </si>
  <si>
    <t>2,597,484円÷1回</t>
    <phoneticPr fontId="5"/>
  </si>
  <si>
    <t>2,492,542円÷1回</t>
    <rPh sb="9" eb="10">
      <t>エン</t>
    </rPh>
    <rPh sb="12" eb="13">
      <t>カイ</t>
    </rPh>
    <phoneticPr fontId="5"/>
  </si>
  <si>
    <t>-</t>
    <phoneticPr fontId="5"/>
  </si>
  <si>
    <t>152,620円÷1回</t>
    <phoneticPr fontId="5"/>
  </si>
  <si>
    <t>198720円÷1回</t>
    <rPh sb="6" eb="7">
      <t>エン</t>
    </rPh>
    <rPh sb="9" eb="10">
      <t>カイ</t>
    </rPh>
    <phoneticPr fontId="5"/>
  </si>
  <si>
    <t>182,304円÷1回</t>
    <rPh sb="7" eb="8">
      <t>エン</t>
    </rPh>
    <rPh sb="10" eb="11">
      <t>カイ</t>
    </rPh>
    <phoneticPr fontId="5"/>
  </si>
  <si>
    <t>83,968÷4人</t>
    <rPh sb="8" eb="9">
      <t>ニン</t>
    </rPh>
    <phoneticPr fontId="5"/>
  </si>
  <si>
    <t>3,418,000円÷1回</t>
    <rPh sb="9" eb="10">
      <t>エン</t>
    </rPh>
    <rPh sb="12" eb="13">
      <t>カイ</t>
    </rPh>
    <phoneticPr fontId="5"/>
  </si>
  <si>
    <t>500,000÷1回</t>
    <rPh sb="9" eb="10">
      <t>カイ</t>
    </rPh>
    <phoneticPr fontId="5"/>
  </si>
  <si>
    <t>216,000÷6人</t>
    <rPh sb="9" eb="10">
      <t>ニン</t>
    </rPh>
    <phoneticPr fontId="5"/>
  </si>
  <si>
    <t>回</t>
    <rPh sb="0" eb="1">
      <t>カイ</t>
    </rPh>
    <phoneticPr fontId="5"/>
  </si>
  <si>
    <t>-</t>
    <phoneticPr fontId="5"/>
  </si>
  <si>
    <t>-</t>
    <phoneticPr fontId="5"/>
  </si>
  <si>
    <t>新たな在留資格「特定技能」の正確な情報発信及び効果的な広報を行うため，在外公館ＨＰのコンテンツ，パンフレット及び広報用動画等の制作を実施（右記はその実施回数）。</t>
    <rPh sb="0" eb="1">
      <t>アラ</t>
    </rPh>
    <rPh sb="3" eb="5">
      <t>ザイリュウ</t>
    </rPh>
    <rPh sb="5" eb="7">
      <t>シカク</t>
    </rPh>
    <rPh sb="8" eb="10">
      <t>トクテイ</t>
    </rPh>
    <rPh sb="10" eb="12">
      <t>ギノウ</t>
    </rPh>
    <rPh sb="14" eb="16">
      <t>セイカク</t>
    </rPh>
    <rPh sb="17" eb="19">
      <t>ジョウホウ</t>
    </rPh>
    <rPh sb="19" eb="21">
      <t>ハッシン</t>
    </rPh>
    <rPh sb="21" eb="22">
      <t>オヨ</t>
    </rPh>
    <rPh sb="23" eb="26">
      <t>コウカテキ</t>
    </rPh>
    <rPh sb="27" eb="29">
      <t>コウホウ</t>
    </rPh>
    <rPh sb="30" eb="31">
      <t>オコナ</t>
    </rPh>
    <rPh sb="35" eb="37">
      <t>ザイガイ</t>
    </rPh>
    <rPh sb="37" eb="39">
      <t>コウカン</t>
    </rPh>
    <rPh sb="54" eb="55">
      <t>オヨ</t>
    </rPh>
    <rPh sb="56" eb="58">
      <t>コウホウ</t>
    </rPh>
    <rPh sb="58" eb="59">
      <t>ヨウ</t>
    </rPh>
    <rPh sb="59" eb="61">
      <t>ドウガ</t>
    </rPh>
    <rPh sb="61" eb="62">
      <t>トウ</t>
    </rPh>
    <rPh sb="63" eb="65">
      <t>セイサク</t>
    </rPh>
    <rPh sb="66" eb="68">
      <t>ジッシ</t>
    </rPh>
    <rPh sb="69" eb="71">
      <t>ウキ</t>
    </rPh>
    <rPh sb="74" eb="76">
      <t>ジッシ</t>
    </rPh>
    <rPh sb="76" eb="78">
      <t>カイスウ</t>
    </rPh>
    <phoneticPr fontId="5"/>
  </si>
  <si>
    <t>国内出張
（執行額／出張回数）　　　　　　　</t>
    <rPh sb="6" eb="8">
      <t>シッコウ</t>
    </rPh>
    <rPh sb="8" eb="9">
      <t>ガク</t>
    </rPh>
    <phoneticPr fontId="5"/>
  </si>
  <si>
    <t>在京外交団防災セミナー　
（執行額／開催数）　</t>
    <rPh sb="14" eb="16">
      <t>シッコウ</t>
    </rPh>
    <rPh sb="16" eb="17">
      <t>ガク</t>
    </rPh>
    <phoneticPr fontId="5"/>
  </si>
  <si>
    <t>-</t>
    <phoneticPr fontId="5"/>
  </si>
  <si>
    <t>44,064,748÷1回</t>
    <rPh sb="12" eb="13">
      <t>カイ</t>
    </rPh>
    <phoneticPr fontId="5"/>
  </si>
  <si>
    <t>新たな在留資格「特定技能」の広報に関する企画・制作等業務</t>
    <rPh sb="0" eb="1">
      <t>アラ</t>
    </rPh>
    <rPh sb="3" eb="5">
      <t>ザイリュウ</t>
    </rPh>
    <rPh sb="5" eb="7">
      <t>シカク</t>
    </rPh>
    <rPh sb="8" eb="10">
      <t>トクテイ</t>
    </rPh>
    <rPh sb="10" eb="12">
      <t>ギノウ</t>
    </rPh>
    <rPh sb="14" eb="16">
      <t>コウホウ</t>
    </rPh>
    <rPh sb="17" eb="18">
      <t>カン</t>
    </rPh>
    <rPh sb="20" eb="22">
      <t>キカク</t>
    </rPh>
    <rPh sb="23" eb="25">
      <t>セイサク</t>
    </rPh>
    <rPh sb="25" eb="26">
      <t>トウ</t>
    </rPh>
    <rPh sb="26" eb="28">
      <t>ギョウム</t>
    </rPh>
    <phoneticPr fontId="5"/>
  </si>
  <si>
    <t>新たな在留資格「特定技能」のインターネット広告</t>
    <rPh sb="0" eb="1">
      <t>アラ</t>
    </rPh>
    <rPh sb="3" eb="5">
      <t>ザイリュウ</t>
    </rPh>
    <rPh sb="5" eb="7">
      <t>シカク</t>
    </rPh>
    <rPh sb="8" eb="10">
      <t>トクテイ</t>
    </rPh>
    <rPh sb="10" eb="12">
      <t>ギノウ</t>
    </rPh>
    <rPh sb="21" eb="23">
      <t>コウコク</t>
    </rPh>
    <phoneticPr fontId="5"/>
  </si>
  <si>
    <t>新たな在留資格「特定技能」の翻訳業務</t>
    <rPh sb="0" eb="1">
      <t>アラ</t>
    </rPh>
    <rPh sb="3" eb="5">
      <t>ザイリュウ</t>
    </rPh>
    <rPh sb="5" eb="7">
      <t>シカク</t>
    </rPh>
    <rPh sb="8" eb="10">
      <t>トクテイ</t>
    </rPh>
    <rPh sb="10" eb="12">
      <t>ギノウ</t>
    </rPh>
    <rPh sb="14" eb="16">
      <t>ホンヤク</t>
    </rPh>
    <rPh sb="16" eb="18">
      <t>ギョウム</t>
    </rPh>
    <phoneticPr fontId="5"/>
  </si>
  <si>
    <t>外国人材の受入れに係る必要経費</t>
    <rPh sb="0" eb="2">
      <t>ガイコク</t>
    </rPh>
    <rPh sb="2" eb="4">
      <t>ジンザイ</t>
    </rPh>
    <rPh sb="5" eb="7">
      <t>ウケイレ</t>
    </rPh>
    <rPh sb="9" eb="10">
      <t>カカ</t>
    </rPh>
    <rPh sb="11" eb="13">
      <t>ヒツヨウ</t>
    </rPh>
    <rPh sb="13" eb="15">
      <t>ケイヒ</t>
    </rPh>
    <phoneticPr fontId="5"/>
  </si>
  <si>
    <t>外国人の受入れと社会統合のための国際フォーラムを開催し，約250人の参加を目標とする。</t>
    <rPh sb="0" eb="3">
      <t>ガイコクジン</t>
    </rPh>
    <rPh sb="4" eb="6">
      <t>ウケイ</t>
    </rPh>
    <rPh sb="8" eb="10">
      <t>シャカイ</t>
    </rPh>
    <rPh sb="10" eb="12">
      <t>トウゴウ</t>
    </rPh>
    <rPh sb="24" eb="26">
      <t>カイサイ</t>
    </rPh>
    <phoneticPr fontId="5"/>
  </si>
  <si>
    <t>外国人の受入れと社会統合のための国際フォーラム参加者数</t>
    <rPh sb="0" eb="3">
      <t>ガイコクジン</t>
    </rPh>
    <rPh sb="4" eb="6">
      <t>ウケイレ</t>
    </rPh>
    <rPh sb="8" eb="10">
      <t>シャカイ</t>
    </rPh>
    <rPh sb="10" eb="12">
      <t>トウゴウ</t>
    </rPh>
    <rPh sb="23" eb="26">
      <t>サンカシャ</t>
    </rPh>
    <rPh sb="26" eb="27">
      <t>スウ</t>
    </rPh>
    <phoneticPr fontId="5"/>
  </si>
  <si>
    <t>外国人の受入れと社会統合のための国際フォーラム参加者数の実績値</t>
    <rPh sb="0" eb="3">
      <t>ガイコクジン</t>
    </rPh>
    <rPh sb="4" eb="6">
      <t>ウケイレ</t>
    </rPh>
    <rPh sb="8" eb="10">
      <t>シャカイ</t>
    </rPh>
    <rPh sb="10" eb="12">
      <t>トウゴウ</t>
    </rPh>
    <rPh sb="16" eb="18">
      <t>コクサイ</t>
    </rPh>
    <rPh sb="23" eb="26">
      <t>サンカシャ</t>
    </rPh>
    <rPh sb="26" eb="27">
      <t>スウ</t>
    </rPh>
    <rPh sb="28" eb="31">
      <t>ジッセキチ</t>
    </rPh>
    <phoneticPr fontId="5"/>
  </si>
  <si>
    <t>国際フォーラム
（執行額／開催数）　　　　　　　　　　　　　　</t>
    <rPh sb="9" eb="11">
      <t>シッコウ</t>
    </rPh>
    <rPh sb="11" eb="12">
      <t>ガク</t>
    </rPh>
    <phoneticPr fontId="5"/>
  </si>
  <si>
    <t>国際フォーラム開催</t>
    <phoneticPr fontId="5"/>
  </si>
  <si>
    <t>在日外国人が抱える問題の緩和・解決の一助のための国際フォーラムを開催する。</t>
    <phoneticPr fontId="5"/>
  </si>
  <si>
    <t>平成21年度からＩＯＭ及び地方自治体等と共催で「外国人の受入れと社会統合のための国際フォーラム」を開催している。令和元年度は，10月の開催を目指し準備を進めている。</t>
    <rPh sb="56" eb="58">
      <t>レイワ</t>
    </rPh>
    <rPh sb="58" eb="61">
      <t>ガンネンド</t>
    </rPh>
    <rPh sb="65" eb="66">
      <t>ガツ</t>
    </rPh>
    <rPh sb="67" eb="69">
      <t>カイサイ</t>
    </rPh>
    <rPh sb="70" eb="72">
      <t>メザ</t>
    </rPh>
    <rPh sb="73" eb="75">
      <t>ジュンビ</t>
    </rPh>
    <rPh sb="76" eb="77">
      <t>スス</t>
    </rPh>
    <phoneticPr fontId="5"/>
  </si>
  <si>
    <t>平成26年度から毎年，在京外交団向けの防災セミナーを実施。平成30年度は，東京都と共催し災害時の外国人支援における在京大使館等との連携強化を目的とする防災施策説明会を実施。</t>
    <phoneticPr fontId="5"/>
  </si>
  <si>
    <t>多文化共生や外国人住民に関わる諸問題を議論する外国人集住都市会議に出席する。令和元年度は12月に長野県上田市で開催される同会議に出席予定。</t>
    <rPh sb="38" eb="40">
      <t>レイワ</t>
    </rPh>
    <rPh sb="40" eb="43">
      <t>ガンネンド</t>
    </rPh>
    <rPh sb="46" eb="47">
      <t>ガツ</t>
    </rPh>
    <rPh sb="48" eb="51">
      <t>ナガノケン</t>
    </rPh>
    <rPh sb="51" eb="54">
      <t>ウエダシ</t>
    </rPh>
    <rPh sb="55" eb="57">
      <t>カイサイ</t>
    </rPh>
    <rPh sb="60" eb="61">
      <t>ドウ</t>
    </rPh>
    <rPh sb="61" eb="63">
      <t>カイギ</t>
    </rPh>
    <rPh sb="64" eb="66">
      <t>シュッセキ</t>
    </rPh>
    <rPh sb="66" eb="68">
      <t>ヨテイ</t>
    </rPh>
    <phoneticPr fontId="5"/>
  </si>
  <si>
    <t>平成26年11月，「外国人集住都市会議　東京2014」に参加。
平成27年12月，「外国人集住都市会議　はままつ2015」に参加。
平成28年1月，「2016年度外国人集住都市会議とよはし」に参加。
平成29年11月，「外国人集住都市会議　津会議2017」に参加。
平成30年度1月，「外国人集住都市会議　おおた2018」に参加。</t>
    <rPh sb="100" eb="102">
      <t>ヘイセイ</t>
    </rPh>
    <rPh sb="104" eb="105">
      <t>ネン</t>
    </rPh>
    <rPh sb="107" eb="108">
      <t>ガツ</t>
    </rPh>
    <rPh sb="110" eb="113">
      <t>ガイコクジン</t>
    </rPh>
    <rPh sb="113" eb="115">
      <t>シュウジュウ</t>
    </rPh>
    <rPh sb="115" eb="117">
      <t>トシ</t>
    </rPh>
    <rPh sb="117" eb="119">
      <t>カイギ</t>
    </rPh>
    <rPh sb="120" eb="121">
      <t>ツ</t>
    </rPh>
    <rPh sb="121" eb="123">
      <t>カイギ</t>
    </rPh>
    <rPh sb="129" eb="131">
      <t>サンカ</t>
    </rPh>
    <rPh sb="133" eb="135">
      <t>ヘイセイ</t>
    </rPh>
    <rPh sb="137" eb="139">
      <t>ネンド</t>
    </rPh>
    <rPh sb="140" eb="141">
      <t>ガツ</t>
    </rPh>
    <rPh sb="143" eb="146">
      <t>ガイコクジン</t>
    </rPh>
    <rPh sb="146" eb="148">
      <t>シュウジュウ</t>
    </rPh>
    <rPh sb="148" eb="150">
      <t>トシ</t>
    </rPh>
    <rPh sb="150" eb="152">
      <t>カイギ</t>
    </rPh>
    <rPh sb="162" eb="164">
      <t>サンカ</t>
    </rPh>
    <phoneticPr fontId="5"/>
  </si>
  <si>
    <t>　諸外国の経験等を紹介しつつ，外国人の受入れと社会統合に係る諸問題を議論して，外国人を受け入れる側の日本社会の意識啓発及び施策策定に資する国際フォーラムを開催する。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rPh sb="34" eb="36">
      <t>ギロン</t>
    </rPh>
    <rPh sb="39" eb="42">
      <t>ガイコクジン</t>
    </rPh>
    <rPh sb="43" eb="44">
      <t>ウ</t>
    </rPh>
    <rPh sb="45" eb="46">
      <t>イ</t>
    </rPh>
    <rPh sb="48" eb="49">
      <t>ガワ</t>
    </rPh>
    <rPh sb="50" eb="52">
      <t>ニホン</t>
    </rPh>
    <rPh sb="52" eb="54">
      <t>シャカイ</t>
    </rPh>
    <rPh sb="77" eb="79">
      <t>カイサイ</t>
    </rPh>
    <phoneticPr fontId="5"/>
  </si>
  <si>
    <t>国際フォーラム及び在京外交団防災セミナーでは，共催組織間で業務を分担し，低コストで実施している。</t>
    <rPh sb="0" eb="2">
      <t>コクサイ</t>
    </rPh>
    <rPh sb="7" eb="8">
      <t>オヨ</t>
    </rPh>
    <rPh sb="9" eb="11">
      <t>ザイキョウ</t>
    </rPh>
    <rPh sb="11" eb="14">
      <t>ガイコウダン</t>
    </rPh>
    <rPh sb="14" eb="16">
      <t>ボウサイ</t>
    </rPh>
    <rPh sb="27" eb="28">
      <t>カン</t>
    </rPh>
    <rPh sb="29" eb="31">
      <t>ギョウム</t>
    </rPh>
    <rPh sb="32" eb="34">
      <t>ブンタン</t>
    </rPh>
    <rPh sb="36" eb="37">
      <t>テイ</t>
    </rPh>
    <rPh sb="41" eb="43">
      <t>ジッシ</t>
    </rPh>
    <phoneticPr fontId="5"/>
  </si>
  <si>
    <t>国際フォーラムでの議論を通じて得られた成果は，報告書を作成して関係各所に配布及び外務省ＨＰに掲載している。</t>
    <phoneticPr fontId="5"/>
  </si>
  <si>
    <t>国際フォーラムでは，予算制約の中で，多岐にわたる分野から多数の参加が得られ，外国人の受入れと社会統合に係る啓発活動を行い，大きな成果を得た。また，在京外交団防災セミナーについては，出席した多くの公館から好評を得た。</t>
    <rPh sb="0" eb="2">
      <t>コクサイ</t>
    </rPh>
    <rPh sb="38" eb="41">
      <t>ガイコクジン</t>
    </rPh>
    <rPh sb="42" eb="44">
      <t>ウケイ</t>
    </rPh>
    <rPh sb="46" eb="48">
      <t>シャカイ</t>
    </rPh>
    <rPh sb="48" eb="50">
      <t>トウゴウ</t>
    </rPh>
    <rPh sb="58" eb="59">
      <t>オコナ</t>
    </rPh>
    <rPh sb="73" eb="75">
      <t>ザイキョウ</t>
    </rPh>
    <rPh sb="75" eb="78">
      <t>ガイコウダン</t>
    </rPh>
    <rPh sb="78" eb="80">
      <t>ボウサイ</t>
    </rPh>
    <rPh sb="90" eb="92">
      <t>シュッセキ</t>
    </rPh>
    <rPh sb="94" eb="95">
      <t>オオ</t>
    </rPh>
    <rPh sb="97" eb="99">
      <t>コウカン</t>
    </rPh>
    <rPh sb="101" eb="103">
      <t>コウヒョウ</t>
    </rPh>
    <rPh sb="104" eb="105">
      <t>エ</t>
    </rPh>
    <phoneticPr fontId="5"/>
  </si>
  <si>
    <t>共催機関との適切な業務分担や一般競争入札を行い，引き続き経費削減に努めるとともに，国際フォーラムを通じ，外国人問題の当事者である外国人自身や，外国人を受け入れる地域社会の日本国民が，外国人問題について幅広く考えることができるよう，引き続き工夫・努力していく。</t>
    <phoneticPr fontId="5"/>
  </si>
  <si>
    <t>新たな在留資格「特定技能」の広報に関する
企画・制作等（執行額／実施回数）　　　　　　　　　　　　　　</t>
    <rPh sb="0" eb="1">
      <t>アラ</t>
    </rPh>
    <rPh sb="3" eb="5">
      <t>ザイリュウ</t>
    </rPh>
    <rPh sb="5" eb="7">
      <t>シカク</t>
    </rPh>
    <rPh sb="8" eb="10">
      <t>トクテイ</t>
    </rPh>
    <rPh sb="10" eb="12">
      <t>ギノウ</t>
    </rPh>
    <rPh sb="14" eb="16">
      <t>コウホウ</t>
    </rPh>
    <rPh sb="17" eb="18">
      <t>カン</t>
    </rPh>
    <rPh sb="21" eb="23">
      <t>キカク</t>
    </rPh>
    <rPh sb="24" eb="26">
      <t>セイサク</t>
    </rPh>
    <rPh sb="26" eb="27">
      <t>トウ</t>
    </rPh>
    <rPh sb="28" eb="30">
      <t>シッコウ</t>
    </rPh>
    <rPh sb="30" eb="31">
      <t>ガク</t>
    </rPh>
    <rPh sb="32" eb="34">
      <t>ジッシ</t>
    </rPh>
    <rPh sb="34" eb="36">
      <t>カイスウ</t>
    </rPh>
    <phoneticPr fontId="5"/>
  </si>
  <si>
    <t>我が国に在留する外国人の数は年々増え続けており，外国人の受入れや日本社会との統合は引き続き重要な課題であり，地方自治体や国民一般の関心も高い。在留資格「特定技能」制度については，外国人材の主要送出し国において，正確な情報を提供することで，日本社会への円滑な統合に貢献する。</t>
    <rPh sb="28" eb="30">
      <t>ウケイ</t>
    </rPh>
    <rPh sb="71" eb="73">
      <t>ザイリュウ</t>
    </rPh>
    <rPh sb="73" eb="75">
      <t>シカク</t>
    </rPh>
    <rPh sb="76" eb="78">
      <t>トクテイ</t>
    </rPh>
    <rPh sb="78" eb="80">
      <t>ギノウ</t>
    </rPh>
    <rPh sb="81" eb="83">
      <t>セイド</t>
    </rPh>
    <rPh sb="89" eb="91">
      <t>ガイコク</t>
    </rPh>
    <rPh sb="91" eb="93">
      <t>ジンザイ</t>
    </rPh>
    <rPh sb="94" eb="96">
      <t>シュヨウ</t>
    </rPh>
    <rPh sb="96" eb="97">
      <t>オク</t>
    </rPh>
    <rPh sb="97" eb="98">
      <t>ダ</t>
    </rPh>
    <rPh sb="99" eb="100">
      <t>コク</t>
    </rPh>
    <phoneticPr fontId="5"/>
  </si>
  <si>
    <t>我が国の活力となるべき外国人の受入れについての検討や，外国人が日本社会で生活していくために必要となる施策，在外公館を通じての広報事業は，国として体系的・総合的な対応が必要である。</t>
    <rPh sb="53" eb="55">
      <t>ザイガイ</t>
    </rPh>
    <rPh sb="55" eb="57">
      <t>コウカン</t>
    </rPh>
    <rPh sb="58" eb="59">
      <t>ツウ</t>
    </rPh>
    <rPh sb="62" eb="64">
      <t>コウホウ</t>
    </rPh>
    <rPh sb="64" eb="66">
      <t>ジギョウ</t>
    </rPh>
    <rPh sb="68" eb="69">
      <t>クニ</t>
    </rPh>
    <rPh sb="72" eb="75">
      <t>タイケイテキ</t>
    </rPh>
    <rPh sb="76" eb="79">
      <t>ソウゴウテキ</t>
    </rPh>
    <rPh sb="80" eb="82">
      <t>タイオウ</t>
    </rPh>
    <rPh sb="83" eb="85">
      <t>ヒツヨウ</t>
    </rPh>
    <phoneticPr fontId="5"/>
  </si>
  <si>
    <t>国際フォーラムでは会議運営に係る一般競争入札を実施。
在京外交団説明会では共催先において見積もり合わせを実施。
「特定技能」制度の広報については一般競争入札を実施。</t>
    <rPh sb="37" eb="39">
      <t>キョウサイ</t>
    </rPh>
    <rPh sb="39" eb="40">
      <t>サキ</t>
    </rPh>
    <rPh sb="57" eb="59">
      <t>トクテイ</t>
    </rPh>
    <rPh sb="59" eb="61">
      <t>ギノウ</t>
    </rPh>
    <rPh sb="62" eb="64">
      <t>セイド</t>
    </rPh>
    <rPh sb="65" eb="67">
      <t>コウホウ</t>
    </rPh>
    <rPh sb="72" eb="74">
      <t>イッパン</t>
    </rPh>
    <rPh sb="74" eb="76">
      <t>キョウソウ</t>
    </rPh>
    <rPh sb="76" eb="78">
      <t>ニュウサツ</t>
    </rPh>
    <rPh sb="79" eb="81">
      <t>ジッシ</t>
    </rPh>
    <phoneticPr fontId="5"/>
  </si>
  <si>
    <t>国際フォーラムは，啓発活動の一環から広く一般に公開しており，公共性の高い事業である。「特定技能」制度は，日本における人手不足解消を主たる目的とするものであり，公共性の高い事業である。</t>
    <rPh sb="0" eb="2">
      <t>コクサイ</t>
    </rPh>
    <rPh sb="9" eb="11">
      <t>ケイハツ</t>
    </rPh>
    <rPh sb="11" eb="13">
      <t>カツドウ</t>
    </rPh>
    <rPh sb="14" eb="16">
      <t>イッカン</t>
    </rPh>
    <rPh sb="18" eb="19">
      <t>ヒロ</t>
    </rPh>
    <rPh sb="20" eb="22">
      <t>イッパン</t>
    </rPh>
    <rPh sb="23" eb="25">
      <t>コウカイ</t>
    </rPh>
    <rPh sb="30" eb="33">
      <t>コウキョウセイ</t>
    </rPh>
    <rPh sb="34" eb="35">
      <t>タカ</t>
    </rPh>
    <rPh sb="36" eb="38">
      <t>ジギョウ</t>
    </rPh>
    <rPh sb="43" eb="45">
      <t>トクテイ</t>
    </rPh>
    <rPh sb="45" eb="47">
      <t>ギノウ</t>
    </rPh>
    <rPh sb="48" eb="50">
      <t>セイド</t>
    </rPh>
    <rPh sb="52" eb="54">
      <t>ニホン</t>
    </rPh>
    <rPh sb="58" eb="60">
      <t>ヒトデ</t>
    </rPh>
    <rPh sb="60" eb="62">
      <t>フソク</t>
    </rPh>
    <rPh sb="62" eb="64">
      <t>カイショウ</t>
    </rPh>
    <rPh sb="65" eb="66">
      <t>シュ</t>
    </rPh>
    <rPh sb="68" eb="70">
      <t>モクテキ</t>
    </rPh>
    <rPh sb="79" eb="82">
      <t>コウキョウセイ</t>
    </rPh>
    <rPh sb="83" eb="84">
      <t>タカ</t>
    </rPh>
    <rPh sb="85" eb="87">
      <t>ジギョウ</t>
    </rPh>
    <phoneticPr fontId="5"/>
  </si>
  <si>
    <t>会議運営に係る一般競争入札を実施している他，共催となる組織を探し，費用，人員，業務の分担を行う等の節約に努めている。「特定技能」制度の広報についても一般競争入札を実施。</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rPh sb="59" eb="61">
      <t>トクテイ</t>
    </rPh>
    <rPh sb="61" eb="63">
      <t>ギノウ</t>
    </rPh>
    <rPh sb="64" eb="66">
      <t>セイド</t>
    </rPh>
    <rPh sb="67" eb="69">
      <t>コウホウ</t>
    </rPh>
    <rPh sb="74" eb="76">
      <t>イッパン</t>
    </rPh>
    <rPh sb="76" eb="78">
      <t>キョウソウ</t>
    </rPh>
    <rPh sb="78" eb="80">
      <t>ニュウサツ</t>
    </rPh>
    <rPh sb="81" eb="83">
      <t>ジッシ</t>
    </rPh>
    <phoneticPr fontId="5"/>
  </si>
  <si>
    <t>在日外国人との共生社会を実現するため，フォーラムやセミナーの開催を通じ，外国人との共生の必要性や意義について国民への啓発活動を行うと共に，在日外国人が抱える諸問題（自然災害への対応を含む）の緩和に貢献する。
また，2019年4月から開始された在留資格「特定技能」制度の円滑な運用に資するべく，在外公館等を通じた周知・広報業務を行う。</t>
    <rPh sb="7" eb="9">
      <t>キョウセイ</t>
    </rPh>
    <rPh sb="9" eb="11">
      <t>シャカイ</t>
    </rPh>
    <rPh sb="12" eb="14">
      <t>ジツゲン</t>
    </rPh>
    <rPh sb="30" eb="32">
      <t>カイサイ</t>
    </rPh>
    <rPh sb="36" eb="39">
      <t>ガイコクジン</t>
    </rPh>
    <rPh sb="41" eb="43">
      <t>キョウセイ</t>
    </rPh>
    <rPh sb="44" eb="47">
      <t>ヒツヨウセイ</t>
    </rPh>
    <rPh sb="48" eb="50">
      <t>イギ</t>
    </rPh>
    <rPh sb="59" eb="60">
      <t>ハツ</t>
    </rPh>
    <rPh sb="66" eb="67">
      <t>トモ</t>
    </rPh>
    <rPh sb="82" eb="84">
      <t>シゼン</t>
    </rPh>
    <rPh sb="84" eb="86">
      <t>サイガイ</t>
    </rPh>
    <rPh sb="88" eb="90">
      <t>タイオウ</t>
    </rPh>
    <rPh sb="91" eb="92">
      <t>フク</t>
    </rPh>
    <rPh sb="111" eb="112">
      <t>ネン</t>
    </rPh>
    <rPh sb="113" eb="114">
      <t>ガツ</t>
    </rPh>
    <rPh sb="116" eb="118">
      <t>カイシ</t>
    </rPh>
    <rPh sb="121" eb="123">
      <t>ザイリュウ</t>
    </rPh>
    <rPh sb="123" eb="125">
      <t>シカク</t>
    </rPh>
    <rPh sb="126" eb="128">
      <t>トクテイ</t>
    </rPh>
    <rPh sb="128" eb="130">
      <t>ギノウ</t>
    </rPh>
    <rPh sb="131" eb="133">
      <t>セイド</t>
    </rPh>
    <rPh sb="134" eb="136">
      <t>エンカツ</t>
    </rPh>
    <rPh sb="137" eb="139">
      <t>ウンヨウ</t>
    </rPh>
    <rPh sb="140" eb="141">
      <t>シ</t>
    </rPh>
    <rPh sb="146" eb="148">
      <t>ザイガイ</t>
    </rPh>
    <rPh sb="148" eb="150">
      <t>コウカン</t>
    </rPh>
    <rPh sb="150" eb="151">
      <t>トウ</t>
    </rPh>
    <rPh sb="152" eb="153">
      <t>ツウ</t>
    </rPh>
    <rPh sb="155" eb="157">
      <t>シュウチ</t>
    </rPh>
    <rPh sb="158" eb="160">
      <t>コウホウ</t>
    </rPh>
    <rPh sb="160" eb="162">
      <t>ギョウム</t>
    </rPh>
    <rPh sb="163" eb="164">
      <t>オコナ</t>
    </rPh>
    <phoneticPr fontId="5"/>
  </si>
  <si>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
在留資格「特定技能」制度については，在外公館ＨＰのコンテンツ，パンフレット及び広報用動画を作成することで，本件制度の周知を図る。</t>
    <rPh sb="41" eb="43">
      <t>ミンカン</t>
    </rPh>
    <rPh sb="43" eb="45">
      <t>キギョウ</t>
    </rPh>
    <rPh sb="82" eb="84">
      <t>セイフ</t>
    </rPh>
    <rPh sb="85" eb="88">
      <t>ジチタイ</t>
    </rPh>
    <rPh sb="89" eb="91">
      <t>ミンカン</t>
    </rPh>
    <rPh sb="92" eb="94">
      <t>ダイガク</t>
    </rPh>
    <rPh sb="95" eb="97">
      <t>ケンキュウ</t>
    </rPh>
    <rPh sb="97" eb="99">
      <t>キカン</t>
    </rPh>
    <rPh sb="99" eb="100">
      <t>ナド</t>
    </rPh>
    <rPh sb="128" eb="131">
      <t>ガイコクジン</t>
    </rPh>
    <rPh sb="132" eb="133">
      <t>ウ</t>
    </rPh>
    <rPh sb="134" eb="135">
      <t>イ</t>
    </rPh>
    <rPh sb="137" eb="138">
      <t>ガワ</t>
    </rPh>
    <rPh sb="139" eb="141">
      <t>ニホン</t>
    </rPh>
    <rPh sb="141" eb="143">
      <t>シャカイ</t>
    </rPh>
    <rPh sb="144" eb="146">
      <t>イシキ</t>
    </rPh>
    <rPh sb="147" eb="148">
      <t>タカ</t>
    </rPh>
    <rPh sb="168" eb="170">
      <t>ヒツヨウ</t>
    </rPh>
    <rPh sb="230" eb="232">
      <t>ザイリュウ</t>
    </rPh>
    <rPh sb="232" eb="234">
      <t>シカク</t>
    </rPh>
    <rPh sb="235" eb="237">
      <t>トクテイ</t>
    </rPh>
    <rPh sb="237" eb="239">
      <t>ギノウ</t>
    </rPh>
    <rPh sb="240" eb="242">
      <t>セイド</t>
    </rPh>
    <rPh sb="248" eb="250">
      <t>ザイガイ</t>
    </rPh>
    <rPh sb="250" eb="252">
      <t>コウカン</t>
    </rPh>
    <rPh sb="267" eb="268">
      <t>オヨ</t>
    </rPh>
    <rPh sb="269" eb="272">
      <t>コウホウヨウ</t>
    </rPh>
    <rPh sb="272" eb="274">
      <t>ドウガ</t>
    </rPh>
    <rPh sb="275" eb="277">
      <t>サクセイ</t>
    </rPh>
    <rPh sb="283" eb="285">
      <t>ホンケン</t>
    </rPh>
    <rPh sb="285" eb="287">
      <t>セイド</t>
    </rPh>
    <rPh sb="288" eb="290">
      <t>シュウチ</t>
    </rPh>
    <rPh sb="291" eb="292">
      <t>ハカ</t>
    </rPh>
    <phoneticPr fontId="5"/>
  </si>
  <si>
    <t>外部有識者の点検対象外である。</t>
    <phoneticPr fontId="5"/>
  </si>
  <si>
    <t>-</t>
    <phoneticPr fontId="5"/>
  </si>
  <si>
    <t>-</t>
    <phoneticPr fontId="5"/>
  </si>
  <si>
    <t>円</t>
    <rPh sb="0" eb="1">
      <t>エン</t>
    </rPh>
    <phoneticPr fontId="5"/>
  </si>
  <si>
    <t>-</t>
    <phoneticPr fontId="5"/>
  </si>
  <si>
    <t>-</t>
    <phoneticPr fontId="5"/>
  </si>
  <si>
    <t>本邦在留外国人は近年増加し，平成30年末には過去最多の263万人となった。政府は「骨太の方針2018」の中で外国人材の受入れと共に受入れ環境の整備を進める方針を示した。在留外国人は今後も増加が見込まれる中，外国人を受け入れる側の日本社会の意識を高めることが重要。海外有識者による社会統合に関する先進事例紹介のため，令和元年度はアジアの近隣諸国から招へいするが，令和2年度は他の地域から有識者を招へいするため増額を要求。また，新たな在留資格「特定技能」制度に関する正確かつ効果的な広報や外国人材の主要な送出し国との二国間取決めのための政府間文書作成の交渉及びフォローアップ協議に必要な経費を新たに要求。
なお，上記の骨太の方針を踏まえて政府が作成した「外国人材の受入れ・共生のための総合的対応策」には，海外の先進事例を紹介するフォーラムの開催等を通じて共生に対する意識啓発を行うこと，在日外交団との連携等を確認するための「防災セミナー」の開催，「特定技能」制度に関する在外における広報や外国人材の主要な送出し国との二国間取決めのための政府間文書の作成が盛り込まれている。
「新しい日本のための優先課題推進枠53百万円」</t>
    <phoneticPr fontId="5"/>
  </si>
  <si>
    <t>引き続き適切かつ効率的な事業実施に努める。</t>
    <phoneticPr fontId="5"/>
  </si>
  <si>
    <t>今後も経費節減を念頭に，適切かつ効率的な事業実施に努めていく。</t>
    <rPh sb="0" eb="2">
      <t>コンゴ</t>
    </rPh>
    <rPh sb="3" eb="5">
      <t>ケイヒ</t>
    </rPh>
    <rPh sb="5" eb="7">
      <t>セツゲン</t>
    </rPh>
    <rPh sb="8" eb="10">
      <t>ネントウ</t>
    </rPh>
    <rPh sb="12" eb="14">
      <t>テキセツ</t>
    </rPh>
    <rPh sb="16" eb="19">
      <t>コウリツテキ</t>
    </rPh>
    <rPh sb="20" eb="22">
      <t>ジギョウ</t>
    </rPh>
    <rPh sb="22" eb="24">
      <t>ジッシ</t>
    </rPh>
    <rPh sb="25" eb="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</si>
</sst>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200024</xdr:colOff>
      <xdr:row>741</xdr:row>
      <xdr:rowOff>0</xdr:rowOff>
    </xdr:from>
    <xdr:to>
      <xdr:col>31</xdr:col>
      <xdr:colOff>0</xdr:colOff>
      <xdr:row>743</xdr:row>
      <xdr:rowOff>0</xdr:rowOff>
    </xdr:to>
    <xdr:sp macro="" textlink="">
      <xdr:nvSpPr>
        <xdr:cNvPr id="25" name="テキスト ボックス 24"/>
        <xdr:cNvSpPr txBox="1"/>
      </xdr:nvSpPr>
      <xdr:spPr>
        <a:xfrm>
          <a:off x="4200524" y="4451985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p>
      </xdr:txBody>
    </xdr:sp>
    <xdr:clientData/>
  </xdr:twoCellAnchor>
  <xdr:twoCellAnchor>
    <xdr:from>
      <xdr:col>12</xdr:col>
      <xdr:colOff>0</xdr:colOff>
      <xdr:row>746</xdr:row>
      <xdr:rowOff>0</xdr:rowOff>
    </xdr:from>
    <xdr:to>
      <xdr:col>22</xdr:col>
      <xdr:colOff>1</xdr:colOff>
      <xdr:row>748</xdr:row>
      <xdr:rowOff>0</xdr:rowOff>
    </xdr:to>
    <xdr:sp macro="" textlink="">
      <xdr:nvSpPr>
        <xdr:cNvPr id="27" name="テキスト ボックス 26"/>
        <xdr:cNvSpPr txBox="1"/>
      </xdr:nvSpPr>
      <xdr:spPr>
        <a:xfrm>
          <a:off x="2400300" y="462819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Ａ．民間業者</a:t>
          </a:r>
          <a:endParaRPr kumimoji="1" lang="en-US" altLang="ja-JP" sz="1200"/>
        </a:p>
        <a:p>
          <a:pPr algn="ctr"/>
          <a:r>
            <a:rPr kumimoji="1" lang="ja-JP" altLang="en-US" sz="1200"/>
            <a:t>０．２百万円</a:t>
          </a:r>
          <a:endParaRPr kumimoji="1" lang="en-US" altLang="ja-JP" sz="1200"/>
        </a:p>
      </xdr:txBody>
    </xdr:sp>
    <xdr:clientData/>
  </xdr:twoCellAnchor>
  <xdr:twoCellAnchor>
    <xdr:from>
      <xdr:col>30</xdr:col>
      <xdr:colOff>0</xdr:colOff>
      <xdr:row>746</xdr:row>
      <xdr:rowOff>0</xdr:rowOff>
    </xdr:from>
    <xdr:to>
      <xdr:col>40</xdr:col>
      <xdr:colOff>1</xdr:colOff>
      <xdr:row>748</xdr:row>
      <xdr:rowOff>0</xdr:rowOff>
    </xdr:to>
    <xdr:sp macro="" textlink="">
      <xdr:nvSpPr>
        <xdr:cNvPr id="29" name="テキスト ボックス 28"/>
        <xdr:cNvSpPr txBox="1"/>
      </xdr:nvSpPr>
      <xdr:spPr>
        <a:xfrm>
          <a:off x="6000750" y="4628197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Ｂ．出張者</a:t>
          </a:r>
          <a:endParaRPr kumimoji="1" lang="en-US" altLang="ja-JP" sz="1200"/>
        </a:p>
        <a:p>
          <a:pPr algn="ctr"/>
          <a:r>
            <a:rPr kumimoji="1" lang="ja-JP" altLang="en-US" sz="1200"/>
            <a:t>０．１百万円</a:t>
          </a:r>
        </a:p>
      </xdr:txBody>
    </xdr:sp>
    <xdr:clientData/>
  </xdr:twoCellAnchor>
  <xdr:twoCellAnchor>
    <xdr:from>
      <xdr:col>12</xdr:col>
      <xdr:colOff>0</xdr:colOff>
      <xdr:row>751</xdr:row>
      <xdr:rowOff>0</xdr:rowOff>
    </xdr:from>
    <xdr:to>
      <xdr:col>22</xdr:col>
      <xdr:colOff>1</xdr:colOff>
      <xdr:row>753</xdr:row>
      <xdr:rowOff>0</xdr:rowOff>
    </xdr:to>
    <xdr:sp macro="" textlink="">
      <xdr:nvSpPr>
        <xdr:cNvPr id="31" name="テキスト ボックス 30"/>
        <xdr:cNvSpPr txBox="1"/>
      </xdr:nvSpPr>
      <xdr:spPr>
        <a:xfrm>
          <a:off x="2400300" y="4804410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Ｃ．民間業者</a:t>
          </a:r>
          <a:endParaRPr kumimoji="1" lang="en-US" altLang="ja-JP" sz="1200"/>
        </a:p>
        <a:p>
          <a:pPr algn="ctr"/>
          <a:r>
            <a:rPr kumimoji="1" lang="ja-JP" altLang="en-US" sz="1200"/>
            <a:t>０．２百万円</a:t>
          </a:r>
        </a:p>
      </xdr:txBody>
    </xdr:sp>
    <xdr:clientData/>
  </xdr:twoCellAnchor>
  <xdr:twoCellAnchor>
    <xdr:from>
      <xdr:col>12</xdr:col>
      <xdr:colOff>9524</xdr:colOff>
      <xdr:row>745</xdr:row>
      <xdr:rowOff>57151</xdr:rowOff>
    </xdr:from>
    <xdr:to>
      <xdr:col>22</xdr:col>
      <xdr:colOff>0</xdr:colOff>
      <xdr:row>745</xdr:row>
      <xdr:rowOff>323851</xdr:rowOff>
    </xdr:to>
    <xdr:sp macro="" textlink="">
      <xdr:nvSpPr>
        <xdr:cNvPr id="34" name="テキスト ボックス 33"/>
        <xdr:cNvSpPr txBox="1"/>
      </xdr:nvSpPr>
      <xdr:spPr>
        <a:xfrm>
          <a:off x="2409824" y="45986701"/>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12</xdr:col>
      <xdr:colOff>0</xdr:colOff>
      <xdr:row>748</xdr:row>
      <xdr:rowOff>47625</xdr:rowOff>
    </xdr:from>
    <xdr:to>
      <xdr:col>21</xdr:col>
      <xdr:colOff>190501</xdr:colOff>
      <xdr:row>748</xdr:row>
      <xdr:rowOff>314325</xdr:rowOff>
    </xdr:to>
    <xdr:sp macro="" textlink="">
      <xdr:nvSpPr>
        <xdr:cNvPr id="36" name="テキスト ボックス 35"/>
        <xdr:cNvSpPr txBox="1"/>
      </xdr:nvSpPr>
      <xdr:spPr>
        <a:xfrm>
          <a:off x="2400300" y="4703445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通訳業務運用経費　</a:t>
          </a:r>
          <a:r>
            <a:rPr kumimoji="1" lang="en-US" altLang="ja-JP" sz="1200"/>
            <a:t>〕</a:t>
          </a:r>
          <a:endParaRPr kumimoji="1" lang="ja-JP" altLang="en-US" sz="1200"/>
        </a:p>
      </xdr:txBody>
    </xdr:sp>
    <xdr:clientData/>
  </xdr:twoCellAnchor>
  <xdr:twoCellAnchor>
    <xdr:from>
      <xdr:col>30</xdr:col>
      <xdr:colOff>9525</xdr:colOff>
      <xdr:row>748</xdr:row>
      <xdr:rowOff>47625</xdr:rowOff>
    </xdr:from>
    <xdr:to>
      <xdr:col>40</xdr:col>
      <xdr:colOff>1</xdr:colOff>
      <xdr:row>748</xdr:row>
      <xdr:rowOff>314325</xdr:rowOff>
    </xdr:to>
    <xdr:sp macro="" textlink="">
      <xdr:nvSpPr>
        <xdr:cNvPr id="37" name="テキスト ボックス 36"/>
        <xdr:cNvSpPr txBox="1"/>
      </xdr:nvSpPr>
      <xdr:spPr>
        <a:xfrm>
          <a:off x="6010275" y="4703445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国内出張　</a:t>
          </a:r>
          <a:r>
            <a:rPr kumimoji="1" lang="en-US" altLang="ja-JP" sz="1200"/>
            <a:t>〕</a:t>
          </a:r>
          <a:endParaRPr kumimoji="1" lang="ja-JP" altLang="en-US" sz="1200"/>
        </a:p>
      </xdr:txBody>
    </xdr:sp>
    <xdr:clientData/>
  </xdr:twoCellAnchor>
  <xdr:twoCellAnchor>
    <xdr:from>
      <xdr:col>12</xdr:col>
      <xdr:colOff>0</xdr:colOff>
      <xdr:row>753</xdr:row>
      <xdr:rowOff>47625</xdr:rowOff>
    </xdr:from>
    <xdr:to>
      <xdr:col>21</xdr:col>
      <xdr:colOff>190501</xdr:colOff>
      <xdr:row>753</xdr:row>
      <xdr:rowOff>314325</xdr:rowOff>
    </xdr:to>
    <xdr:sp macro="" textlink="">
      <xdr:nvSpPr>
        <xdr:cNvPr id="38" name="テキスト ボックス 37"/>
        <xdr:cNvSpPr txBox="1"/>
      </xdr:nvSpPr>
      <xdr:spPr>
        <a:xfrm>
          <a:off x="2400300" y="48796575"/>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その他諸経費　</a:t>
          </a:r>
          <a:r>
            <a:rPr kumimoji="1" lang="en-US" altLang="ja-JP" sz="1200"/>
            <a:t>〕</a:t>
          </a:r>
          <a:endParaRPr kumimoji="1" lang="ja-JP" altLang="en-US" sz="1200"/>
        </a:p>
      </xdr:txBody>
    </xdr:sp>
    <xdr:clientData/>
  </xdr:twoCellAnchor>
  <xdr:twoCellAnchor>
    <xdr:from>
      <xdr:col>12</xdr:col>
      <xdr:colOff>9525</xdr:colOff>
      <xdr:row>750</xdr:row>
      <xdr:rowOff>47625</xdr:rowOff>
    </xdr:from>
    <xdr:to>
      <xdr:col>22</xdr:col>
      <xdr:colOff>1</xdr:colOff>
      <xdr:row>750</xdr:row>
      <xdr:rowOff>314325</xdr:rowOff>
    </xdr:to>
    <xdr:sp macro="" textlink="">
      <xdr:nvSpPr>
        <xdr:cNvPr id="40" name="テキスト ボックス 39"/>
        <xdr:cNvSpPr txBox="1"/>
      </xdr:nvSpPr>
      <xdr:spPr>
        <a:xfrm>
          <a:off x="2409825" y="4773930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26</xdr:col>
      <xdr:colOff>0</xdr:colOff>
      <xdr:row>743</xdr:row>
      <xdr:rowOff>95250</xdr:rowOff>
    </xdr:from>
    <xdr:to>
      <xdr:col>26</xdr:col>
      <xdr:colOff>0</xdr:colOff>
      <xdr:row>752</xdr:row>
      <xdr:rowOff>9525</xdr:rowOff>
    </xdr:to>
    <xdr:cxnSp macro="">
      <xdr:nvCxnSpPr>
        <xdr:cNvPr id="41" name="直線コネクタ 40"/>
        <xdr:cNvCxnSpPr/>
      </xdr:nvCxnSpPr>
      <xdr:spPr>
        <a:xfrm>
          <a:off x="5200650" y="45319950"/>
          <a:ext cx="0"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752</xdr:row>
      <xdr:rowOff>0</xdr:rowOff>
    </xdr:from>
    <xdr:to>
      <xdr:col>26</xdr:col>
      <xdr:colOff>6463</xdr:colOff>
      <xdr:row>752</xdr:row>
      <xdr:rowOff>0</xdr:rowOff>
    </xdr:to>
    <xdr:cxnSp macro="">
      <xdr:nvCxnSpPr>
        <xdr:cNvPr id="44" name="直線矢印コネクタ 43"/>
        <xdr:cNvCxnSpPr/>
      </xdr:nvCxnSpPr>
      <xdr:spPr>
        <a:xfrm flipH="1">
          <a:off x="4476750" y="48396525"/>
          <a:ext cx="73036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57150</xdr:colOff>
      <xdr:row>747</xdr:row>
      <xdr:rowOff>0</xdr:rowOff>
    </xdr:from>
    <xdr:to>
      <xdr:col>29</xdr:col>
      <xdr:colOff>142875</xdr:colOff>
      <xdr:row>747</xdr:row>
      <xdr:rowOff>2</xdr:rowOff>
    </xdr:to>
    <xdr:cxnSp macro="">
      <xdr:nvCxnSpPr>
        <xdr:cNvPr id="47" name="直線矢印コネクタ 46"/>
        <xdr:cNvCxnSpPr/>
      </xdr:nvCxnSpPr>
      <xdr:spPr>
        <a:xfrm flipV="1">
          <a:off x="4457700" y="46634400"/>
          <a:ext cx="148590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756</xdr:row>
      <xdr:rowOff>647700</xdr:rowOff>
    </xdr:from>
    <xdr:to>
      <xdr:col>31</xdr:col>
      <xdr:colOff>1</xdr:colOff>
      <xdr:row>758</xdr:row>
      <xdr:rowOff>19050</xdr:rowOff>
    </xdr:to>
    <xdr:sp macro="" textlink="">
      <xdr:nvSpPr>
        <xdr:cNvPr id="56" name="テキスト ボックス 55"/>
        <xdr:cNvSpPr txBox="1"/>
      </xdr:nvSpPr>
      <xdr:spPr>
        <a:xfrm>
          <a:off x="4200525" y="50453925"/>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p>
      </xdr:txBody>
    </xdr:sp>
    <xdr:clientData/>
  </xdr:twoCellAnchor>
  <xdr:twoCellAnchor>
    <xdr:from>
      <xdr:col>21</xdr:col>
      <xdr:colOff>0</xdr:colOff>
      <xdr:row>762</xdr:row>
      <xdr:rowOff>295275</xdr:rowOff>
    </xdr:from>
    <xdr:to>
      <xdr:col>31</xdr:col>
      <xdr:colOff>1</xdr:colOff>
      <xdr:row>764</xdr:row>
      <xdr:rowOff>304800</xdr:rowOff>
    </xdr:to>
    <xdr:sp macro="" textlink="">
      <xdr:nvSpPr>
        <xdr:cNvPr id="58" name="テキスト ボックス 57"/>
        <xdr:cNvSpPr txBox="1"/>
      </xdr:nvSpPr>
      <xdr:spPr>
        <a:xfrm>
          <a:off x="4200525" y="53149500"/>
          <a:ext cx="2000251"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Ｄ．民間業者</a:t>
          </a:r>
          <a:endParaRPr kumimoji="1" lang="en-US" altLang="ja-JP" sz="1200"/>
        </a:p>
        <a:p>
          <a:pPr algn="ctr"/>
          <a:r>
            <a:rPr kumimoji="1" lang="ja-JP" altLang="en-US" sz="1200"/>
            <a:t>３２百万円</a:t>
          </a:r>
        </a:p>
      </xdr:txBody>
    </xdr:sp>
    <xdr:clientData/>
  </xdr:twoCellAnchor>
  <xdr:twoCellAnchor>
    <xdr:from>
      <xdr:col>21</xdr:col>
      <xdr:colOff>9525</xdr:colOff>
      <xdr:row>761</xdr:row>
      <xdr:rowOff>438150</xdr:rowOff>
    </xdr:from>
    <xdr:to>
      <xdr:col>31</xdr:col>
      <xdr:colOff>1</xdr:colOff>
      <xdr:row>762</xdr:row>
      <xdr:rowOff>257175</xdr:rowOff>
    </xdr:to>
    <xdr:sp macro="" textlink="">
      <xdr:nvSpPr>
        <xdr:cNvPr id="60" name="テキスト ボックス 59"/>
        <xdr:cNvSpPr txBox="1"/>
      </xdr:nvSpPr>
      <xdr:spPr>
        <a:xfrm>
          <a:off x="4210050" y="52844700"/>
          <a:ext cx="1990726"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21</xdr:col>
      <xdr:colOff>9525</xdr:colOff>
      <xdr:row>765</xdr:row>
      <xdr:rowOff>28574</xdr:rowOff>
    </xdr:from>
    <xdr:to>
      <xdr:col>31</xdr:col>
      <xdr:colOff>1</xdr:colOff>
      <xdr:row>766</xdr:row>
      <xdr:rowOff>314324</xdr:rowOff>
    </xdr:to>
    <xdr:sp macro="" textlink="">
      <xdr:nvSpPr>
        <xdr:cNvPr id="62" name="テキスト ボックス 61"/>
        <xdr:cNvSpPr txBox="1"/>
      </xdr:nvSpPr>
      <xdr:spPr>
        <a:xfrm>
          <a:off x="4210050" y="53892449"/>
          <a:ext cx="1990726"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　新たな在留資格「特定技能」の広報経費　</a:t>
          </a:r>
          <a:r>
            <a:rPr kumimoji="1" lang="en-US" altLang="ja-JP" sz="1200"/>
            <a:t>〕</a:t>
          </a:r>
          <a:endParaRPr kumimoji="1" lang="ja-JP" altLang="en-US" sz="1200"/>
        </a:p>
      </xdr:txBody>
    </xdr:sp>
    <xdr:clientData/>
  </xdr:twoCellAnchor>
  <xdr:twoCellAnchor>
    <xdr:from>
      <xdr:col>26</xdr:col>
      <xdr:colOff>0</xdr:colOff>
      <xdr:row>758</xdr:row>
      <xdr:rowOff>104775</xdr:rowOff>
    </xdr:from>
    <xdr:to>
      <xdr:col>26</xdr:col>
      <xdr:colOff>0</xdr:colOff>
      <xdr:row>761</xdr:row>
      <xdr:rowOff>371475</xdr:rowOff>
    </xdr:to>
    <xdr:cxnSp macro="">
      <xdr:nvCxnSpPr>
        <xdr:cNvPr id="64" name="直線矢印コネクタ 63"/>
        <xdr:cNvCxnSpPr/>
      </xdr:nvCxnSpPr>
      <xdr:spPr>
        <a:xfrm>
          <a:off x="5200650" y="51244500"/>
          <a:ext cx="0" cy="1533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138</v>
      </c>
      <c r="AT2" s="220"/>
      <c r="AU2" s="220"/>
      <c r="AV2" s="52" t="str">
        <f>IF(AW2="", "", "-")</f>
        <v/>
      </c>
      <c r="AW2" s="397"/>
      <c r="AX2" s="397"/>
    </row>
    <row r="3" spans="1:50" ht="21" customHeight="1" thickBot="1">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観光立国、少子化社会対策、地方創生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6</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v>58</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572</v>
      </c>
      <c r="Q14" s="109"/>
      <c r="R14" s="109"/>
      <c r="S14" s="109"/>
      <c r="T14" s="109"/>
      <c r="U14" s="109"/>
      <c r="V14" s="110"/>
      <c r="W14" s="108" t="s">
        <v>572</v>
      </c>
      <c r="X14" s="109"/>
      <c r="Y14" s="109"/>
      <c r="Z14" s="109"/>
      <c r="AA14" s="109"/>
      <c r="AB14" s="109"/>
      <c r="AC14" s="110"/>
      <c r="AD14" s="108">
        <v>64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682</v>
      </c>
      <c r="AL15" s="109"/>
      <c r="AM15" s="109"/>
      <c r="AN15" s="109"/>
      <c r="AO15" s="109"/>
      <c r="AP15" s="109"/>
      <c r="AQ15" s="110"/>
      <c r="AR15" s="108" t="s">
        <v>681</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572</v>
      </c>
      <c r="Q17" s="109"/>
      <c r="R17" s="109"/>
      <c r="S17" s="109"/>
      <c r="T17" s="109"/>
      <c r="U17" s="109"/>
      <c r="V17" s="110"/>
      <c r="W17" s="108" t="s">
        <v>573</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6</v>
      </c>
      <c r="X18" s="115"/>
      <c r="Y18" s="115"/>
      <c r="Z18" s="115"/>
      <c r="AA18" s="115"/>
      <c r="AB18" s="115"/>
      <c r="AC18" s="116"/>
      <c r="AD18" s="114">
        <f>SUM(AD13:AJ17)</f>
        <v>68</v>
      </c>
      <c r="AE18" s="115"/>
      <c r="AF18" s="115"/>
      <c r="AG18" s="115"/>
      <c r="AH18" s="115"/>
      <c r="AI18" s="115"/>
      <c r="AJ18" s="116"/>
      <c r="AK18" s="114">
        <f>SUM(AK13:AQ17)</f>
        <v>4</v>
      </c>
      <c r="AL18" s="115"/>
      <c r="AM18" s="115"/>
      <c r="AN18" s="115"/>
      <c r="AO18" s="115"/>
      <c r="AP18" s="115"/>
      <c r="AQ18" s="116"/>
      <c r="AR18" s="114">
        <f>SUM(AR13:AX17)</f>
        <v>58</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v>
      </c>
      <c r="Q19" s="109"/>
      <c r="R19" s="109"/>
      <c r="S19" s="109"/>
      <c r="T19" s="109"/>
      <c r="U19" s="109"/>
      <c r="V19" s="110"/>
      <c r="W19" s="108">
        <v>3</v>
      </c>
      <c r="X19" s="109"/>
      <c r="Y19" s="109"/>
      <c r="Z19" s="109"/>
      <c r="AA19" s="109"/>
      <c r="AB19" s="109"/>
      <c r="AC19" s="110"/>
      <c r="AD19" s="108">
        <v>44.4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0.6</v>
      </c>
      <c r="Q20" s="539"/>
      <c r="R20" s="539"/>
      <c r="S20" s="539"/>
      <c r="T20" s="539"/>
      <c r="U20" s="539"/>
      <c r="V20" s="539"/>
      <c r="W20" s="539">
        <f t="shared" ref="W20" si="0">IF(W18=0, "-", SUM(W19)/W18)</f>
        <v>0.5</v>
      </c>
      <c r="X20" s="539"/>
      <c r="Y20" s="539"/>
      <c r="Z20" s="539"/>
      <c r="AA20" s="539"/>
      <c r="AB20" s="539"/>
      <c r="AC20" s="539"/>
      <c r="AD20" s="539">
        <f t="shared" ref="AD20" si="1">IF(AD18=0, "-", SUM(AD19)/AD18)</f>
        <v>0.65294117647058825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476</v>
      </c>
      <c r="H21" s="927"/>
      <c r="I21" s="927"/>
      <c r="J21" s="927"/>
      <c r="K21" s="927"/>
      <c r="L21" s="927"/>
      <c r="M21" s="927"/>
      <c r="N21" s="927"/>
      <c r="O21" s="927"/>
      <c r="P21" s="539">
        <f>IF(P19=0, "-", SUM(P19)/SUM(P13,P14))</f>
        <v>0.6</v>
      </c>
      <c r="Q21" s="539"/>
      <c r="R21" s="539"/>
      <c r="S21" s="539"/>
      <c r="T21" s="539"/>
      <c r="U21" s="539"/>
      <c r="V21" s="539"/>
      <c r="W21" s="539">
        <f t="shared" ref="W21" si="2">IF(W19=0, "-", SUM(W19)/SUM(W13,W14))</f>
        <v>0.5</v>
      </c>
      <c r="X21" s="539"/>
      <c r="Y21" s="539"/>
      <c r="Z21" s="539"/>
      <c r="AA21" s="539"/>
      <c r="AB21" s="539"/>
      <c r="AC21" s="539"/>
      <c r="AD21" s="539">
        <f t="shared" ref="AD21" si="3">IF(AD19=0, "-", SUM(AD19)/SUM(AD13,AD14))</f>
        <v>0.65294117647058825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8.75" customHeight="1">
      <c r="A23" s="201"/>
      <c r="B23" s="202"/>
      <c r="C23" s="202"/>
      <c r="D23" s="202"/>
      <c r="E23" s="202"/>
      <c r="F23" s="203"/>
      <c r="G23" s="186" t="s">
        <v>567</v>
      </c>
      <c r="H23" s="187"/>
      <c r="I23" s="187"/>
      <c r="J23" s="187"/>
      <c r="K23" s="187"/>
      <c r="L23" s="187"/>
      <c r="M23" s="187"/>
      <c r="N23" s="187"/>
      <c r="O23" s="188"/>
      <c r="P23" s="105">
        <v>4</v>
      </c>
      <c r="Q23" s="106"/>
      <c r="R23" s="106"/>
      <c r="S23" s="106"/>
      <c r="T23" s="106"/>
      <c r="U23" s="106"/>
      <c r="V23" s="107"/>
      <c r="W23" s="105">
        <v>5</v>
      </c>
      <c r="X23" s="106"/>
      <c r="Y23" s="106"/>
      <c r="Z23" s="106"/>
      <c r="AA23" s="106"/>
      <c r="AB23" s="106"/>
      <c r="AC23" s="107"/>
      <c r="AD23" s="209" t="s">
        <v>686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8.75" customHeight="1">
      <c r="A24" s="201"/>
      <c r="B24" s="202"/>
      <c r="C24" s="202"/>
      <c r="D24" s="202"/>
      <c r="E24" s="202"/>
      <c r="F24" s="203"/>
      <c r="G24" s="189" t="s">
        <v>656</v>
      </c>
      <c r="H24" s="190"/>
      <c r="I24" s="190"/>
      <c r="J24" s="190"/>
      <c r="K24" s="190"/>
      <c r="L24" s="190"/>
      <c r="M24" s="190"/>
      <c r="N24" s="190"/>
      <c r="O24" s="191"/>
      <c r="P24" s="108">
        <v>0</v>
      </c>
      <c r="Q24" s="109"/>
      <c r="R24" s="109"/>
      <c r="S24" s="109"/>
      <c r="T24" s="109"/>
      <c r="U24" s="109"/>
      <c r="V24" s="110"/>
      <c r="W24" s="108">
        <v>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48.7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8.7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8.7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4</v>
      </c>
      <c r="Q29" s="109"/>
      <c r="R29" s="109"/>
      <c r="S29" s="109"/>
      <c r="T29" s="109"/>
      <c r="U29" s="109"/>
      <c r="V29" s="110"/>
      <c r="W29" s="227">
        <f>AR13</f>
        <v>58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c r="A32" s="515"/>
      <c r="B32" s="513"/>
      <c r="C32" s="513"/>
      <c r="D32" s="513"/>
      <c r="E32" s="513"/>
      <c r="F32" s="514"/>
      <c r="G32" s="540" t="s">
        <v>657</v>
      </c>
      <c r="H32" s="541"/>
      <c r="I32" s="541"/>
      <c r="J32" s="541"/>
      <c r="K32" s="541"/>
      <c r="L32" s="541"/>
      <c r="M32" s="541"/>
      <c r="N32" s="541"/>
      <c r="O32" s="542"/>
      <c r="P32" s="161" t="s">
        <v>658</v>
      </c>
      <c r="Q32" s="161"/>
      <c r="R32" s="161"/>
      <c r="S32" s="161"/>
      <c r="T32" s="161"/>
      <c r="U32" s="161"/>
      <c r="V32" s="161"/>
      <c r="W32" s="161"/>
      <c r="X32" s="231"/>
      <c r="Y32" s="338" t="s">
        <v>12</v>
      </c>
      <c r="Z32" s="549"/>
      <c r="AA32" s="550"/>
      <c r="AB32" s="551" t="s">
        <v>576</v>
      </c>
      <c r="AC32" s="551"/>
      <c r="AD32" s="551"/>
      <c r="AE32" s="364">
        <v>180</v>
      </c>
      <c r="AF32" s="365"/>
      <c r="AG32" s="365"/>
      <c r="AH32" s="365"/>
      <c r="AI32" s="364">
        <v>200</v>
      </c>
      <c r="AJ32" s="365"/>
      <c r="AK32" s="365"/>
      <c r="AL32" s="365"/>
      <c r="AM32" s="364" t="s">
        <v>577</v>
      </c>
      <c r="AN32" s="365"/>
      <c r="AO32" s="365"/>
      <c r="AP32" s="365"/>
      <c r="AQ32" s="111" t="s">
        <v>577</v>
      </c>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576</v>
      </c>
      <c r="AC33" s="522"/>
      <c r="AD33" s="522"/>
      <c r="AE33" s="364">
        <v>200</v>
      </c>
      <c r="AF33" s="365"/>
      <c r="AG33" s="365"/>
      <c r="AH33" s="365"/>
      <c r="AI33" s="364">
        <v>200</v>
      </c>
      <c r="AJ33" s="365"/>
      <c r="AK33" s="365"/>
      <c r="AL33" s="365"/>
      <c r="AM33" s="364" t="s">
        <v>577</v>
      </c>
      <c r="AN33" s="365"/>
      <c r="AO33" s="365"/>
      <c r="AP33" s="365"/>
      <c r="AQ33" s="111">
        <v>250</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90</v>
      </c>
      <c r="AF34" s="365"/>
      <c r="AG34" s="365"/>
      <c r="AH34" s="365"/>
      <c r="AI34" s="364">
        <v>100</v>
      </c>
      <c r="AJ34" s="365"/>
      <c r="AK34" s="365"/>
      <c r="AL34" s="365"/>
      <c r="AM34" s="364" t="s">
        <v>577</v>
      </c>
      <c r="AN34" s="365"/>
      <c r="AO34" s="365"/>
      <c r="AP34" s="365"/>
      <c r="AQ34" s="111" t="s">
        <v>577</v>
      </c>
      <c r="AR34" s="112"/>
      <c r="AS34" s="112"/>
      <c r="AT34" s="113"/>
      <c r="AU34" s="365"/>
      <c r="AV34" s="365"/>
      <c r="AW34" s="365"/>
      <c r="AX34" s="367"/>
    </row>
    <row r="35" spans="1:50" ht="23.25" customHeight="1">
      <c r="A35" s="897" t="s">
        <v>502</v>
      </c>
      <c r="B35" s="898"/>
      <c r="C35" s="898"/>
      <c r="D35" s="898"/>
      <c r="E35" s="898"/>
      <c r="F35" s="899"/>
      <c r="G35" s="903" t="s">
        <v>659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505</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c r="A101" s="491"/>
      <c r="B101" s="492"/>
      <c r="C101" s="492"/>
      <c r="D101" s="492"/>
      <c r="E101" s="492"/>
      <c r="F101" s="493"/>
      <c r="G101" s="161" t="s">
        <v>578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576</v>
      </c>
      <c r="AC101" s="551"/>
      <c r="AD101" s="551"/>
      <c r="AE101" s="364">
        <v>27</v>
      </c>
      <c r="AF101" s="365"/>
      <c r="AG101" s="365"/>
      <c r="AH101" s="366"/>
      <c r="AI101" s="364">
        <v>56</v>
      </c>
      <c r="AJ101" s="365"/>
      <c r="AK101" s="365"/>
      <c r="AL101" s="366"/>
      <c r="AM101" s="364">
        <v>77</v>
      </c>
      <c r="AN101" s="365"/>
      <c r="AO101" s="365"/>
      <c r="AP101" s="366"/>
      <c r="AQ101" s="364" t="s">
        <v>579</v>
      </c>
      <c r="AR101" s="365"/>
      <c r="AS101" s="365"/>
      <c r="AT101" s="366"/>
      <c r="AU101" s="364" t="s">
        <v>577</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576</v>
      </c>
      <c r="AC102" s="551"/>
      <c r="AD102" s="551"/>
      <c r="AE102" s="358">
        <v>30</v>
      </c>
      <c r="AF102" s="358"/>
      <c r="AG102" s="358"/>
      <c r="AH102" s="358"/>
      <c r="AI102" s="358">
        <v>30</v>
      </c>
      <c r="AJ102" s="358"/>
      <c r="AK102" s="358"/>
      <c r="AL102" s="358"/>
      <c r="AM102" s="358">
        <v>30</v>
      </c>
      <c r="AN102" s="358"/>
      <c r="AO102" s="358"/>
      <c r="AP102" s="358"/>
      <c r="AQ102" s="814">
        <v>30</v>
      </c>
      <c r="AR102" s="815"/>
      <c r="AS102" s="815"/>
      <c r="AT102" s="816"/>
      <c r="AU102" s="814">
        <v>30</v>
      </c>
      <c r="AV102" s="815"/>
      <c r="AW102" s="815"/>
      <c r="AX102" s="816"/>
    </row>
    <row r="103" spans="1:60" ht="31.5" customHeight="1">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c r="A104" s="491"/>
      <c r="B104" s="492"/>
      <c r="C104" s="492"/>
      <c r="D104" s="492"/>
      <c r="E104" s="492"/>
      <c r="F104" s="493"/>
      <c r="G104" s="230" t="s">
        <v>580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581</v>
      </c>
      <c r="AC104" s="472"/>
      <c r="AD104" s="473"/>
      <c r="AE104" s="364">
        <v>3</v>
      </c>
      <c r="AF104" s="365"/>
      <c r="AG104" s="365"/>
      <c r="AH104" s="366"/>
      <c r="AI104" s="364">
        <v>2</v>
      </c>
      <c r="AJ104" s="365"/>
      <c r="AK104" s="365"/>
      <c r="AL104" s="366"/>
      <c r="AM104" s="364">
        <v>4</v>
      </c>
      <c r="AN104" s="365"/>
      <c r="AO104" s="365"/>
      <c r="AP104" s="366"/>
      <c r="AQ104" s="364" t="s">
        <v>582</v>
      </c>
      <c r="AR104" s="365"/>
      <c r="AS104" s="365"/>
      <c r="AT104" s="366"/>
      <c r="AU104" s="364" t="s">
        <v>582</v>
      </c>
      <c r="AV104" s="365"/>
      <c r="AW104" s="365"/>
      <c r="AX104" s="366"/>
    </row>
    <row r="105" spans="1:60" ht="23.25" customHeight="1">
      <c r="A105" s="494"/>
      <c r="B105" s="495"/>
      <c r="C105" s="495"/>
      <c r="D105" s="495"/>
      <c r="E105" s="495"/>
      <c r="F105" s="496"/>
      <c r="G105" s="235"/>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581</v>
      </c>
      <c r="AC105" s="407"/>
      <c r="AD105" s="408"/>
      <c r="AE105" s="358">
        <v>3</v>
      </c>
      <c r="AF105" s="358"/>
      <c r="AG105" s="358"/>
      <c r="AH105" s="358"/>
      <c r="AI105" s="358">
        <v>3</v>
      </c>
      <c r="AJ105" s="358"/>
      <c r="AK105" s="358"/>
      <c r="AL105" s="358"/>
      <c r="AM105" s="358">
        <v>3</v>
      </c>
      <c r="AN105" s="358"/>
      <c r="AO105" s="358"/>
      <c r="AP105" s="358"/>
      <c r="AQ105" s="364">
        <v>3</v>
      </c>
      <c r="AR105" s="365"/>
      <c r="AS105" s="365"/>
      <c r="AT105" s="366"/>
      <c r="AU105" s="814">
        <v>3</v>
      </c>
      <c r="AV105" s="815"/>
      <c r="AW105" s="815"/>
      <c r="AX105" s="816"/>
    </row>
    <row r="106" spans="1:60" ht="31.5" customHeight="1">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38.25" customHeight="1">
      <c r="A107" s="491"/>
      <c r="B107" s="492"/>
      <c r="C107" s="492"/>
      <c r="D107" s="492"/>
      <c r="E107" s="492"/>
      <c r="F107" s="493"/>
      <c r="G107" s="161" t="s">
        <v>648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645</v>
      </c>
      <c r="AC107" s="472"/>
      <c r="AD107" s="473"/>
      <c r="AE107" s="358" t="s">
        <v>646</v>
      </c>
      <c r="AF107" s="358"/>
      <c r="AG107" s="358"/>
      <c r="AH107" s="358"/>
      <c r="AI107" s="358" t="s">
        <v>646</v>
      </c>
      <c r="AJ107" s="358"/>
      <c r="AK107" s="358"/>
      <c r="AL107" s="358"/>
      <c r="AM107" s="358">
        <v>1</v>
      </c>
      <c r="AN107" s="358"/>
      <c r="AO107" s="358"/>
      <c r="AP107" s="358"/>
      <c r="AQ107" s="364" t="s">
        <v>646</v>
      </c>
      <c r="AR107" s="365"/>
      <c r="AS107" s="365"/>
      <c r="AT107" s="366"/>
      <c r="AU107" s="364" t="s">
        <v>646</v>
      </c>
      <c r="AV107" s="365"/>
      <c r="AW107" s="365"/>
      <c r="AX107" s="366"/>
    </row>
    <row r="108" spans="1:60" ht="38.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581</v>
      </c>
      <c r="AC108" s="407"/>
      <c r="AD108" s="408"/>
      <c r="AE108" s="358" t="s">
        <v>646</v>
      </c>
      <c r="AF108" s="358"/>
      <c r="AG108" s="358"/>
      <c r="AH108" s="358"/>
      <c r="AI108" s="358" t="s">
        <v>647</v>
      </c>
      <c r="AJ108" s="358"/>
      <c r="AK108" s="358"/>
      <c r="AL108" s="358"/>
      <c r="AM108" s="358">
        <v>1</v>
      </c>
      <c r="AN108" s="358"/>
      <c r="AO108" s="358"/>
      <c r="AP108" s="358"/>
      <c r="AQ108" s="364" t="s">
        <v>646</v>
      </c>
      <c r="AR108" s="365"/>
      <c r="AS108" s="365"/>
      <c r="AT108" s="366"/>
      <c r="AU108" s="814">
        <v>1</v>
      </c>
      <c r="AV108" s="815"/>
      <c r="AW108" s="815"/>
      <c r="AX108" s="816"/>
    </row>
    <row r="109" spans="1:60" ht="31.5" hidden="1" customHeight="1">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c r="A116" s="292"/>
      <c r="B116" s="293"/>
      <c r="C116" s="293"/>
      <c r="D116" s="293"/>
      <c r="E116" s="293"/>
      <c r="F116" s="294"/>
      <c r="G116" s="351" t="s">
        <v>660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683</v>
      </c>
      <c r="AC116" s="301"/>
      <c r="AD116" s="302"/>
      <c r="AE116" s="358">
        <v>2597484</v>
      </c>
      <c r="AF116" s="358"/>
      <c r="AG116" s="358"/>
      <c r="AH116" s="358"/>
      <c r="AI116" s="358">
        <v>2492542</v>
      </c>
      <c r="AJ116" s="358"/>
      <c r="AK116" s="358"/>
      <c r="AL116" s="358"/>
      <c r="AM116" s="358" t="s">
        <v>582</v>
      </c>
      <c r="AN116" s="358"/>
      <c r="AO116" s="358"/>
      <c r="AP116" s="358"/>
      <c r="AQ116" s="364">
        <v>3418000</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306" t="s">
        <v>635</v>
      </c>
      <c r="AF117" s="306"/>
      <c r="AG117" s="306"/>
      <c r="AH117" s="306"/>
      <c r="AI117" s="306" t="s">
        <v>636</v>
      </c>
      <c r="AJ117" s="306"/>
      <c r="AK117" s="306"/>
      <c r="AL117" s="306"/>
      <c r="AM117" s="306" t="s">
        <v>637</v>
      </c>
      <c r="AN117" s="306"/>
      <c r="AO117" s="306"/>
      <c r="AP117" s="306"/>
      <c r="AQ117" s="306" t="s">
        <v>642</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c r="A119" s="292"/>
      <c r="B119" s="293"/>
      <c r="C119" s="293"/>
      <c r="D119" s="293"/>
      <c r="E119" s="293"/>
      <c r="F119" s="294"/>
      <c r="G119" s="351" t="s">
        <v>650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683</v>
      </c>
      <c r="AC119" s="301"/>
      <c r="AD119" s="302"/>
      <c r="AE119" s="358">
        <v>152620</v>
      </c>
      <c r="AF119" s="358"/>
      <c r="AG119" s="358"/>
      <c r="AH119" s="358"/>
      <c r="AI119" s="358">
        <v>198720</v>
      </c>
      <c r="AJ119" s="358"/>
      <c r="AK119" s="358"/>
      <c r="AL119" s="358"/>
      <c r="AM119" s="358">
        <v>182304</v>
      </c>
      <c r="AN119" s="358"/>
      <c r="AO119" s="358"/>
      <c r="AP119" s="358"/>
      <c r="AQ119" s="358">
        <v>500000</v>
      </c>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t="s">
        <v>638</v>
      </c>
      <c r="AF120" s="306"/>
      <c r="AG120" s="306"/>
      <c r="AH120" s="306"/>
      <c r="AI120" s="306" t="s">
        <v>639</v>
      </c>
      <c r="AJ120" s="306"/>
      <c r="AK120" s="306"/>
      <c r="AL120" s="306"/>
      <c r="AM120" s="306" t="s">
        <v>640</v>
      </c>
      <c r="AN120" s="306"/>
      <c r="AO120" s="306"/>
      <c r="AP120" s="306"/>
      <c r="AQ120" s="306" t="s">
        <v>643</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c r="A122" s="292"/>
      <c r="B122" s="293"/>
      <c r="C122" s="293"/>
      <c r="D122" s="293"/>
      <c r="E122" s="293"/>
      <c r="F122" s="294"/>
      <c r="G122" s="351" t="s">
        <v>649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683</v>
      </c>
      <c r="AC122" s="301"/>
      <c r="AD122" s="302"/>
      <c r="AE122" s="358">
        <v>36802</v>
      </c>
      <c r="AF122" s="358"/>
      <c r="AG122" s="358"/>
      <c r="AH122" s="358"/>
      <c r="AI122" s="358">
        <v>17000</v>
      </c>
      <c r="AJ122" s="358"/>
      <c r="AK122" s="358"/>
      <c r="AL122" s="358"/>
      <c r="AM122" s="358">
        <v>20992</v>
      </c>
      <c r="AN122" s="358"/>
      <c r="AO122" s="358"/>
      <c r="AP122" s="358"/>
      <c r="AQ122" s="358">
        <v>36000</v>
      </c>
      <c r="AR122" s="358"/>
      <c r="AS122" s="358"/>
      <c r="AT122" s="358"/>
      <c r="AU122" s="358"/>
      <c r="AV122" s="358"/>
      <c r="AW122" s="358"/>
      <c r="AX122" s="359"/>
    </row>
    <row r="123" spans="1:50" ht="46.5"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t="s">
        <v>583</v>
      </c>
      <c r="AF123" s="306"/>
      <c r="AG123" s="306"/>
      <c r="AH123" s="306"/>
      <c r="AI123" s="306" t="s">
        <v>584</v>
      </c>
      <c r="AJ123" s="306"/>
      <c r="AK123" s="306"/>
      <c r="AL123" s="306"/>
      <c r="AM123" s="306" t="s">
        <v>641</v>
      </c>
      <c r="AN123" s="306"/>
      <c r="AO123" s="306"/>
      <c r="AP123" s="306"/>
      <c r="AQ123" s="306" t="s">
        <v>644</v>
      </c>
      <c r="AR123" s="306"/>
      <c r="AS123" s="306"/>
      <c r="AT123" s="306"/>
      <c r="AU123" s="306"/>
      <c r="AV123" s="306"/>
      <c r="AW123" s="306"/>
      <c r="AX123" s="307"/>
    </row>
    <row r="124" spans="1:50"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customHeight="1">
      <c r="A125" s="292"/>
      <c r="B125" s="293"/>
      <c r="C125" s="293"/>
      <c r="D125" s="293"/>
      <c r="E125" s="293"/>
      <c r="F125" s="294"/>
      <c r="G125" s="351" t="s">
        <v>672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683</v>
      </c>
      <c r="AC125" s="301"/>
      <c r="AD125" s="302"/>
      <c r="AE125" s="358" t="s">
        <v>646</v>
      </c>
      <c r="AF125" s="358"/>
      <c r="AG125" s="358"/>
      <c r="AH125" s="358"/>
      <c r="AI125" s="358" t="s">
        <v>646</v>
      </c>
      <c r="AJ125" s="358"/>
      <c r="AK125" s="358"/>
      <c r="AL125" s="358"/>
      <c r="AM125" s="358">
        <v>44064748</v>
      </c>
      <c r="AN125" s="358"/>
      <c r="AO125" s="358"/>
      <c r="AP125" s="358"/>
      <c r="AQ125" s="358" t="s">
        <v>646</v>
      </c>
      <c r="AR125" s="358"/>
      <c r="AS125" s="358"/>
      <c r="AT125" s="358"/>
      <c r="AU125" s="358"/>
      <c r="AV125" s="358"/>
      <c r="AW125" s="358"/>
      <c r="AX125" s="359"/>
    </row>
    <row r="126" spans="1:50" ht="46.5" customHeight="1" thickBo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t="s">
        <v>646</v>
      </c>
      <c r="AF126" s="306"/>
      <c r="AG126" s="306"/>
      <c r="AH126" s="306"/>
      <c r="AI126" s="306" t="s">
        <v>651</v>
      </c>
      <c r="AJ126" s="306"/>
      <c r="AK126" s="306"/>
      <c r="AL126" s="306"/>
      <c r="AM126" s="306" t="s">
        <v>652</v>
      </c>
      <c r="AN126" s="306"/>
      <c r="AO126" s="306"/>
      <c r="AP126" s="306"/>
      <c r="AQ126" s="306" t="s">
        <v>646</v>
      </c>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562</v>
      </c>
      <c r="B130" s="991"/>
      <c r="C130" s="990" t="s">
        <v>358</v>
      </c>
      <c r="D130" s="991"/>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4"/>
      <c r="B154" s="252"/>
      <c r="C154" s="251"/>
      <c r="D154" s="252"/>
      <c r="E154" s="251"/>
      <c r="F154" s="314"/>
      <c r="G154" s="230" t="s">
        <v>587</v>
      </c>
      <c r="H154" s="161"/>
      <c r="I154" s="161"/>
      <c r="J154" s="161"/>
      <c r="K154" s="161"/>
      <c r="L154" s="161"/>
      <c r="M154" s="161"/>
      <c r="N154" s="161"/>
      <c r="O154" s="161"/>
      <c r="P154" s="231"/>
      <c r="Q154" s="160" t="s">
        <v>661</v>
      </c>
      <c r="R154" s="161"/>
      <c r="S154" s="161"/>
      <c r="T154" s="161"/>
      <c r="U154" s="161"/>
      <c r="V154" s="161"/>
      <c r="W154" s="161"/>
      <c r="X154" s="161"/>
      <c r="Y154" s="161"/>
      <c r="Z154" s="161"/>
      <c r="AA154" s="923"/>
      <c r="AB154" s="255" t="s">
        <v>588</v>
      </c>
      <c r="AC154" s="256"/>
      <c r="AD154" s="256"/>
      <c r="AE154" s="261" t="s">
        <v>662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8.7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663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8.7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c r="A161" s="994"/>
      <c r="B161" s="252"/>
      <c r="C161" s="251"/>
      <c r="D161" s="252"/>
      <c r="E161" s="251"/>
      <c r="F161" s="314"/>
      <c r="G161" s="230" t="s">
        <v>587</v>
      </c>
      <c r="H161" s="161"/>
      <c r="I161" s="161"/>
      <c r="J161" s="161"/>
      <c r="K161" s="161"/>
      <c r="L161" s="161"/>
      <c r="M161" s="161"/>
      <c r="N161" s="161"/>
      <c r="O161" s="161"/>
      <c r="P161" s="231"/>
      <c r="Q161" s="160" t="s">
        <v>589</v>
      </c>
      <c r="R161" s="161"/>
      <c r="S161" s="161"/>
      <c r="T161" s="161"/>
      <c r="U161" s="161"/>
      <c r="V161" s="161"/>
      <c r="W161" s="161"/>
      <c r="X161" s="161"/>
      <c r="Y161" s="161"/>
      <c r="Z161" s="161"/>
      <c r="AA161" s="923"/>
      <c r="AB161" s="255" t="s">
        <v>590</v>
      </c>
      <c r="AC161" s="256"/>
      <c r="AD161" s="256"/>
      <c r="AE161" s="261" t="s">
        <v>591</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t="s">
        <v>664</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38.25" customHeight="1">
      <c r="A168" s="994"/>
      <c r="B168" s="252"/>
      <c r="C168" s="251"/>
      <c r="D168" s="252"/>
      <c r="E168" s="251"/>
      <c r="F168" s="314"/>
      <c r="G168" s="230" t="s">
        <v>587</v>
      </c>
      <c r="H168" s="161"/>
      <c r="I168" s="161"/>
      <c r="J168" s="161"/>
      <c r="K168" s="161"/>
      <c r="L168" s="161"/>
      <c r="M168" s="161"/>
      <c r="N168" s="161"/>
      <c r="O168" s="161"/>
      <c r="P168" s="231"/>
      <c r="Q168" s="160" t="s">
        <v>592</v>
      </c>
      <c r="R168" s="161"/>
      <c r="S168" s="161"/>
      <c r="T168" s="161"/>
      <c r="U168" s="161"/>
      <c r="V168" s="161"/>
      <c r="W168" s="161"/>
      <c r="X168" s="161"/>
      <c r="Y168" s="161"/>
      <c r="Z168" s="161"/>
      <c r="AA168" s="923"/>
      <c r="AB168" s="255" t="s">
        <v>582</v>
      </c>
      <c r="AC168" s="256"/>
      <c r="AD168" s="256"/>
      <c r="AE168" s="261" t="s">
        <v>665</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38.25"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51.75"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t="s">
        <v>666</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51.75"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8.25" customHeight="1">
      <c r="A188" s="994"/>
      <c r="B188" s="252"/>
      <c r="C188" s="251"/>
      <c r="D188" s="252"/>
      <c r="E188" s="160" t="s">
        <v>667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8.2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673</v>
      </c>
      <c r="AH702" s="886"/>
      <c r="AI702" s="886"/>
      <c r="AJ702" s="886"/>
      <c r="AK702" s="886"/>
      <c r="AL702" s="886"/>
      <c r="AM702" s="886"/>
      <c r="AN702" s="886"/>
      <c r="AO702" s="886"/>
      <c r="AP702" s="886"/>
      <c r="AQ702" s="886"/>
      <c r="AR702" s="886"/>
      <c r="AS702" s="886"/>
      <c r="AT702" s="886"/>
      <c r="AU702" s="886"/>
      <c r="AV702" s="886"/>
      <c r="AW702" s="886"/>
      <c r="AX702" s="887"/>
    </row>
    <row r="703" spans="1:50" ht="87.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674</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87.7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676</v>
      </c>
      <c r="AH708" s="527"/>
      <c r="AI708" s="527"/>
      <c r="AJ708" s="527"/>
      <c r="AK708" s="527"/>
      <c r="AL708" s="527"/>
      <c r="AM708" s="527"/>
      <c r="AN708" s="527"/>
      <c r="AO708" s="527"/>
      <c r="AP708" s="527"/>
      <c r="AQ708" s="527"/>
      <c r="AR708" s="527"/>
      <c r="AS708" s="527"/>
      <c r="AT708" s="527"/>
      <c r="AU708" s="527"/>
      <c r="AV708" s="527"/>
      <c r="AW708" s="527"/>
      <c r="AX708" s="528"/>
    </row>
    <row r="709" spans="1:50" ht="78.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595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8.5" customHeight="1">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668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669</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670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671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680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687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688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546</v>
      </c>
      <c r="B737" s="124"/>
      <c r="C737" s="124"/>
      <c r="D737" s="125"/>
      <c r="E737" s="122" t="s">
        <v>601</v>
      </c>
      <c r="F737" s="122"/>
      <c r="G737" s="122"/>
      <c r="H737" s="122"/>
      <c r="I737" s="122"/>
      <c r="J737" s="122"/>
      <c r="K737" s="122"/>
      <c r="L737" s="122"/>
      <c r="M737" s="122"/>
      <c r="N737" s="101" t="s">
        <v>539</v>
      </c>
      <c r="O737" s="101"/>
      <c r="P737" s="101"/>
      <c r="Q737" s="101"/>
      <c r="R737" s="122" t="s">
        <v>602</v>
      </c>
      <c r="S737" s="122"/>
      <c r="T737" s="122"/>
      <c r="U737" s="122"/>
      <c r="V737" s="122"/>
      <c r="W737" s="122"/>
      <c r="X737" s="122"/>
      <c r="Y737" s="122"/>
      <c r="Z737" s="122"/>
      <c r="AA737" s="101" t="s">
        <v>538</v>
      </c>
      <c r="AB737" s="101"/>
      <c r="AC737" s="101"/>
      <c r="AD737" s="101"/>
      <c r="AE737" s="122" t="s">
        <v>603</v>
      </c>
      <c r="AF737" s="122"/>
      <c r="AG737" s="122"/>
      <c r="AH737" s="122"/>
      <c r="AI737" s="122"/>
      <c r="AJ737" s="122"/>
      <c r="AK737" s="122"/>
      <c r="AL737" s="122"/>
      <c r="AM737" s="122"/>
      <c r="AN737" s="101" t="s">
        <v>537</v>
      </c>
      <c r="AO737" s="101"/>
      <c r="AP737" s="101"/>
      <c r="AQ737" s="101"/>
      <c r="AR737" s="102" t="s">
        <v>604</v>
      </c>
      <c r="AS737" s="103"/>
      <c r="AT737" s="103"/>
      <c r="AU737" s="103"/>
      <c r="AV737" s="103"/>
      <c r="AW737" s="103"/>
      <c r="AX737" s="104"/>
      <c r="AY737" s="89"/>
      <c r="AZ737" s="89"/>
    </row>
    <row r="738" spans="1:52" ht="24.75" customHeight="1">
      <c r="A738" s="123" t="s">
        <v>536</v>
      </c>
      <c r="B738" s="124"/>
      <c r="C738" s="124"/>
      <c r="D738" s="125"/>
      <c r="E738" s="122" t="s">
        <v>605</v>
      </c>
      <c r="F738" s="122"/>
      <c r="G738" s="122"/>
      <c r="H738" s="122"/>
      <c r="I738" s="122"/>
      <c r="J738" s="122"/>
      <c r="K738" s="122"/>
      <c r="L738" s="122"/>
      <c r="M738" s="122"/>
      <c r="N738" s="101" t="s">
        <v>535</v>
      </c>
      <c r="O738" s="101"/>
      <c r="P738" s="101"/>
      <c r="Q738" s="101"/>
      <c r="R738" s="122" t="s">
        <v>606</v>
      </c>
      <c r="S738" s="122"/>
      <c r="T738" s="122"/>
      <c r="U738" s="122"/>
      <c r="V738" s="122"/>
      <c r="W738" s="122"/>
      <c r="X738" s="122"/>
      <c r="Y738" s="122"/>
      <c r="Z738" s="122"/>
      <c r="AA738" s="101" t="s">
        <v>534</v>
      </c>
      <c r="AB738" s="101"/>
      <c r="AC738" s="101"/>
      <c r="AD738" s="101"/>
      <c r="AE738" s="122" t="s">
        <v>607</v>
      </c>
      <c r="AF738" s="122"/>
      <c r="AG738" s="122"/>
      <c r="AH738" s="122"/>
      <c r="AI738" s="122"/>
      <c r="AJ738" s="122"/>
      <c r="AK738" s="122"/>
      <c r="AL738" s="122"/>
      <c r="AM738" s="122"/>
      <c r="AN738" s="101" t="s">
        <v>530</v>
      </c>
      <c r="AO738" s="101"/>
      <c r="AP738" s="101"/>
      <c r="AQ738" s="101"/>
      <c r="AR738" s="102" t="s">
        <v>608</v>
      </c>
      <c r="AS738" s="103"/>
      <c r="AT738" s="103"/>
      <c r="AU738" s="103"/>
      <c r="AV738" s="103"/>
      <c r="AW738" s="103"/>
      <c r="AX738" s="104"/>
    </row>
    <row r="739" spans="1:52" ht="24.75" customHeight="1" thickBot="1">
      <c r="A739" s="126" t="s">
        <v>526</v>
      </c>
      <c r="B739" s="127"/>
      <c r="C739" s="127"/>
      <c r="D739" s="128"/>
      <c r="E739" s="129" t="s">
        <v>566</v>
      </c>
      <c r="F739" s="117"/>
      <c r="G739" s="117"/>
      <c r="H739" s="93" t="str">
        <f>IF(E739="", "", "(")</f>
        <v>(</v>
      </c>
      <c r="I739" s="117"/>
      <c r="J739" s="117"/>
      <c r="K739" s="93" t="str">
        <f>IF(OR(I739="　", I739=""), "", "-")</f>
        <v/>
      </c>
      <c r="L739" s="118">
        <v>126</v>
      </c>
      <c r="M739" s="118"/>
      <c r="N739" s="94" t="str">
        <f>IF(O739="", "", "-")</f>
        <v/>
      </c>
      <c r="O739" s="95"/>
      <c r="P739" s="94" t="str">
        <f>IF(E739="", "", ")")</f>
        <v>)</v>
      </c>
      <c r="Q739" s="129" t="s">
        <v>566</v>
      </c>
      <c r="R739" s="117"/>
      <c r="S739" s="117"/>
      <c r="T739" s="93" t="str">
        <f>IF(Q739="", "", "(")</f>
        <v>(</v>
      </c>
      <c r="U739" s="117"/>
      <c r="V739" s="117"/>
      <c r="W739" s="93" t="str">
        <f>IF(OR(U739="　", U739=""), "", "-")</f>
        <v/>
      </c>
      <c r="X739" s="118">
        <v>139</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508</v>
      </c>
      <c r="B779" s="761"/>
      <c r="C779" s="761"/>
      <c r="D779" s="761"/>
      <c r="E779" s="761"/>
      <c r="F779" s="762"/>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609</v>
      </c>
      <c r="H781" s="450"/>
      <c r="I781" s="450"/>
      <c r="J781" s="450"/>
      <c r="K781" s="451"/>
      <c r="L781" s="452" t="s">
        <v>611</v>
      </c>
      <c r="M781" s="453"/>
      <c r="N781" s="453"/>
      <c r="O781" s="453"/>
      <c r="P781" s="453"/>
      <c r="Q781" s="453"/>
      <c r="R781" s="453"/>
      <c r="S781" s="453"/>
      <c r="T781" s="453"/>
      <c r="U781" s="453"/>
      <c r="V781" s="453"/>
      <c r="W781" s="453"/>
      <c r="X781" s="454"/>
      <c r="Y781" s="455">
        <v>0.2</v>
      </c>
      <c r="Z781" s="456"/>
      <c r="AA781" s="456"/>
      <c r="AB781" s="557"/>
      <c r="AC781" s="449" t="s">
        <v>612</v>
      </c>
      <c r="AD781" s="450"/>
      <c r="AE781" s="450"/>
      <c r="AF781" s="450"/>
      <c r="AG781" s="451"/>
      <c r="AH781" s="452" t="s">
        <v>613</v>
      </c>
      <c r="AI781" s="453"/>
      <c r="AJ781" s="453"/>
      <c r="AK781" s="453"/>
      <c r="AL781" s="453"/>
      <c r="AM781" s="453"/>
      <c r="AN781" s="453"/>
      <c r="AO781" s="453"/>
      <c r="AP781" s="453"/>
      <c r="AQ781" s="453"/>
      <c r="AR781" s="453"/>
      <c r="AS781" s="453"/>
      <c r="AT781" s="454"/>
      <c r="AU781" s="455">
        <v>0.1</v>
      </c>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0.1</v>
      </c>
      <c r="AV791" s="415"/>
      <c r="AW791" s="415"/>
      <c r="AX791" s="417"/>
    </row>
    <row r="792" spans="1:50" ht="24.75" customHeight="1">
      <c r="A792" s="556"/>
      <c r="B792" s="763"/>
      <c r="C792" s="763"/>
      <c r="D792" s="763"/>
      <c r="E792" s="763"/>
      <c r="F792" s="764"/>
      <c r="G792" s="439" t="s">
        <v>616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609</v>
      </c>
      <c r="H794" s="450"/>
      <c r="I794" s="450"/>
      <c r="J794" s="450"/>
      <c r="K794" s="451"/>
      <c r="L794" s="452" t="s">
        <v>617</v>
      </c>
      <c r="M794" s="453"/>
      <c r="N794" s="453"/>
      <c r="O794" s="453"/>
      <c r="P794" s="453"/>
      <c r="Q794" s="453"/>
      <c r="R794" s="453"/>
      <c r="S794" s="453"/>
      <c r="T794" s="453"/>
      <c r="U794" s="453"/>
      <c r="V794" s="453"/>
      <c r="W794" s="453"/>
      <c r="X794" s="454"/>
      <c r="Y794" s="455">
        <v>0.1</v>
      </c>
      <c r="Z794" s="456"/>
      <c r="AA794" s="456"/>
      <c r="AB794" s="557"/>
      <c r="AC794" s="449" t="s">
        <v>619</v>
      </c>
      <c r="AD794" s="450"/>
      <c r="AE794" s="450"/>
      <c r="AF794" s="450"/>
      <c r="AG794" s="451"/>
      <c r="AH794" s="452" t="s">
        <v>620</v>
      </c>
      <c r="AI794" s="453"/>
      <c r="AJ794" s="453"/>
      <c r="AK794" s="453"/>
      <c r="AL794" s="453"/>
      <c r="AM794" s="453"/>
      <c r="AN794" s="453"/>
      <c r="AO794" s="453"/>
      <c r="AP794" s="453"/>
      <c r="AQ794" s="453"/>
      <c r="AR794" s="453"/>
      <c r="AS794" s="453"/>
      <c r="AT794" s="454"/>
      <c r="AU794" s="455">
        <v>32</v>
      </c>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32</v>
      </c>
      <c r="AV804" s="415"/>
      <c r="AW804" s="415"/>
      <c r="AX804" s="417"/>
    </row>
    <row r="805" spans="1:50" ht="24.75" hidden="1" customHeight="1">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8.25" customHeight="1">
      <c r="A837" s="404">
        <v>1</v>
      </c>
      <c r="B837" s="404">
        <v>1</v>
      </c>
      <c r="C837" s="424" t="s">
        <v>621</v>
      </c>
      <c r="D837" s="418"/>
      <c r="E837" s="418"/>
      <c r="F837" s="418"/>
      <c r="G837" s="418"/>
      <c r="H837" s="418"/>
      <c r="I837" s="418"/>
      <c r="J837" s="419">
        <v>5011001003977</v>
      </c>
      <c r="K837" s="420"/>
      <c r="L837" s="420"/>
      <c r="M837" s="420"/>
      <c r="N837" s="420"/>
      <c r="O837" s="420"/>
      <c r="P837" s="425" t="s">
        <v>611</v>
      </c>
      <c r="Q837" s="317"/>
      <c r="R837" s="317"/>
      <c r="S837" s="317"/>
      <c r="T837" s="317"/>
      <c r="U837" s="317"/>
      <c r="V837" s="317"/>
      <c r="W837" s="317"/>
      <c r="X837" s="317"/>
      <c r="Y837" s="318">
        <v>0.2</v>
      </c>
      <c r="Z837" s="319"/>
      <c r="AA837" s="319"/>
      <c r="AB837" s="320"/>
      <c r="AC837" s="328" t="s">
        <v>500</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9"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c r="A870" s="404">
        <v>1</v>
      </c>
      <c r="B870" s="404">
        <v>1</v>
      </c>
      <c r="C870" s="424" t="s">
        <v>622</v>
      </c>
      <c r="D870" s="418"/>
      <c r="E870" s="418"/>
      <c r="F870" s="418"/>
      <c r="G870" s="418"/>
      <c r="H870" s="418"/>
      <c r="I870" s="418"/>
      <c r="J870" s="419" t="s">
        <v>684</v>
      </c>
      <c r="K870" s="420"/>
      <c r="L870" s="420"/>
      <c r="M870" s="420"/>
      <c r="N870" s="420"/>
      <c r="O870" s="420"/>
      <c r="P870" s="425" t="s">
        <v>613</v>
      </c>
      <c r="Q870" s="317"/>
      <c r="R870" s="317"/>
      <c r="S870" s="317"/>
      <c r="T870" s="317"/>
      <c r="U870" s="317"/>
      <c r="V870" s="317"/>
      <c r="W870" s="317"/>
      <c r="X870" s="317"/>
      <c r="Y870" s="318">
        <v>0</v>
      </c>
      <c r="Z870" s="319"/>
      <c r="AA870" s="319"/>
      <c r="AB870" s="320"/>
      <c r="AC870" s="328" t="s">
        <v>196</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c r="A871" s="404">
        <v>2</v>
      </c>
      <c r="B871" s="404">
        <v>1</v>
      </c>
      <c r="C871" s="424" t="s">
        <v>623</v>
      </c>
      <c r="D871" s="418"/>
      <c r="E871" s="418"/>
      <c r="F871" s="418"/>
      <c r="G871" s="418"/>
      <c r="H871" s="418"/>
      <c r="I871" s="418"/>
      <c r="J871" s="419" t="s">
        <v>685</v>
      </c>
      <c r="K871" s="420"/>
      <c r="L871" s="420"/>
      <c r="M871" s="420"/>
      <c r="N871" s="420"/>
      <c r="O871" s="420"/>
      <c r="P871" s="425" t="s">
        <v>613</v>
      </c>
      <c r="Q871" s="317"/>
      <c r="R871" s="317"/>
      <c r="S871" s="317"/>
      <c r="T871" s="317"/>
      <c r="U871" s="317"/>
      <c r="V871" s="317"/>
      <c r="W871" s="317"/>
      <c r="X871" s="317"/>
      <c r="Y871" s="318">
        <v>0</v>
      </c>
      <c r="Z871" s="319"/>
      <c r="AA871" s="319"/>
      <c r="AB871" s="320"/>
      <c r="AC871" s="328" t="s">
        <v>196</v>
      </c>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c r="A872" s="404">
        <v>3</v>
      </c>
      <c r="B872" s="404">
        <v>1</v>
      </c>
      <c r="C872" s="424" t="s">
        <v>624</v>
      </c>
      <c r="D872" s="418"/>
      <c r="E872" s="418"/>
      <c r="F872" s="418"/>
      <c r="G872" s="418"/>
      <c r="H872" s="418"/>
      <c r="I872" s="418"/>
      <c r="J872" s="419" t="s">
        <v>685</v>
      </c>
      <c r="K872" s="420"/>
      <c r="L872" s="420"/>
      <c r="M872" s="420"/>
      <c r="N872" s="420"/>
      <c r="O872" s="420"/>
      <c r="P872" s="425" t="s">
        <v>613</v>
      </c>
      <c r="Q872" s="317"/>
      <c r="R872" s="317"/>
      <c r="S872" s="317"/>
      <c r="T872" s="317"/>
      <c r="U872" s="317"/>
      <c r="V872" s="317"/>
      <c r="W872" s="317"/>
      <c r="X872" s="317"/>
      <c r="Y872" s="318">
        <v>0</v>
      </c>
      <c r="Z872" s="319"/>
      <c r="AA872" s="319"/>
      <c r="AB872" s="320"/>
      <c r="AC872" s="328" t="s">
        <v>196</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c r="A873" s="404">
        <v>4</v>
      </c>
      <c r="B873" s="404">
        <v>1</v>
      </c>
      <c r="C873" s="424" t="s">
        <v>625</v>
      </c>
      <c r="D873" s="418"/>
      <c r="E873" s="418"/>
      <c r="F873" s="418"/>
      <c r="G873" s="418"/>
      <c r="H873" s="418"/>
      <c r="I873" s="418"/>
      <c r="J873" s="419" t="s">
        <v>685</v>
      </c>
      <c r="K873" s="420"/>
      <c r="L873" s="420"/>
      <c r="M873" s="420"/>
      <c r="N873" s="420"/>
      <c r="O873" s="420"/>
      <c r="P873" s="425" t="s">
        <v>613</v>
      </c>
      <c r="Q873" s="317"/>
      <c r="R873" s="317"/>
      <c r="S873" s="317"/>
      <c r="T873" s="317"/>
      <c r="U873" s="317"/>
      <c r="V873" s="317"/>
      <c r="W873" s="317"/>
      <c r="X873" s="317"/>
      <c r="Y873" s="318">
        <v>0</v>
      </c>
      <c r="Z873" s="319"/>
      <c r="AA873" s="319"/>
      <c r="AB873" s="320"/>
      <c r="AC873" s="328" t="s">
        <v>196</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8.25" customHeight="1">
      <c r="A903" s="404">
        <v>1</v>
      </c>
      <c r="B903" s="404">
        <v>1</v>
      </c>
      <c r="C903" s="424" t="s">
        <v>626</v>
      </c>
      <c r="D903" s="418"/>
      <c r="E903" s="418"/>
      <c r="F903" s="418"/>
      <c r="G903" s="418"/>
      <c r="H903" s="418"/>
      <c r="I903" s="418"/>
      <c r="J903" s="419">
        <v>2011001000473</v>
      </c>
      <c r="K903" s="420"/>
      <c r="L903" s="420"/>
      <c r="M903" s="420"/>
      <c r="N903" s="420"/>
      <c r="O903" s="420"/>
      <c r="P903" s="425" t="s">
        <v>617</v>
      </c>
      <c r="Q903" s="317"/>
      <c r="R903" s="317"/>
      <c r="S903" s="317"/>
      <c r="T903" s="317"/>
      <c r="U903" s="317"/>
      <c r="V903" s="317"/>
      <c r="W903" s="317"/>
      <c r="X903" s="317"/>
      <c r="Y903" s="318">
        <v>0.1</v>
      </c>
      <c r="Z903" s="319"/>
      <c r="AA903" s="319"/>
      <c r="AB903" s="320"/>
      <c r="AC903" s="328" t="s">
        <v>500</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c r="A904" s="404">
        <v>2</v>
      </c>
      <c r="B904" s="404">
        <v>1</v>
      </c>
      <c r="C904" s="424" t="s">
        <v>627</v>
      </c>
      <c r="D904" s="418"/>
      <c r="E904" s="418"/>
      <c r="F904" s="418"/>
      <c r="G904" s="418"/>
      <c r="H904" s="418"/>
      <c r="I904" s="418"/>
      <c r="J904" s="419">
        <v>5010005003364</v>
      </c>
      <c r="K904" s="420"/>
      <c r="L904" s="420"/>
      <c r="M904" s="420"/>
      <c r="N904" s="420"/>
      <c r="O904" s="420"/>
      <c r="P904" s="425" t="s">
        <v>628</v>
      </c>
      <c r="Q904" s="317"/>
      <c r="R904" s="317"/>
      <c r="S904" s="317"/>
      <c r="T904" s="317"/>
      <c r="U904" s="317"/>
      <c r="V904" s="317"/>
      <c r="W904" s="317"/>
      <c r="X904" s="317"/>
      <c r="Y904" s="318">
        <v>0.1</v>
      </c>
      <c r="Z904" s="319"/>
      <c r="AA904" s="319"/>
      <c r="AB904" s="320"/>
      <c r="AC904" s="328" t="s">
        <v>500</v>
      </c>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c r="A905" s="404">
        <v>3</v>
      </c>
      <c r="B905" s="404">
        <v>1</v>
      </c>
      <c r="C905" s="424" t="s">
        <v>629</v>
      </c>
      <c r="D905" s="418"/>
      <c r="E905" s="418"/>
      <c r="F905" s="418"/>
      <c r="G905" s="418"/>
      <c r="H905" s="418"/>
      <c r="I905" s="418"/>
      <c r="J905" s="419">
        <v>9010001036430</v>
      </c>
      <c r="K905" s="420"/>
      <c r="L905" s="420"/>
      <c r="M905" s="420"/>
      <c r="N905" s="420"/>
      <c r="O905" s="420"/>
      <c r="P905" s="425" t="s">
        <v>615</v>
      </c>
      <c r="Q905" s="317"/>
      <c r="R905" s="317"/>
      <c r="S905" s="317"/>
      <c r="T905" s="317"/>
      <c r="U905" s="317"/>
      <c r="V905" s="317"/>
      <c r="W905" s="317"/>
      <c r="X905" s="317"/>
      <c r="Y905" s="318">
        <v>0</v>
      </c>
      <c r="Z905" s="319"/>
      <c r="AA905" s="319"/>
      <c r="AB905" s="320"/>
      <c r="AC905" s="328" t="s">
        <v>500</v>
      </c>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8.25" customHeight="1">
      <c r="A906" s="404">
        <v>4</v>
      </c>
      <c r="B906" s="404">
        <v>1</v>
      </c>
      <c r="C906" s="424" t="s">
        <v>630</v>
      </c>
      <c r="D906" s="418"/>
      <c r="E906" s="418"/>
      <c r="F906" s="418"/>
      <c r="G906" s="418"/>
      <c r="H906" s="418"/>
      <c r="I906" s="418"/>
      <c r="J906" s="419">
        <v>1010001141543</v>
      </c>
      <c r="K906" s="420"/>
      <c r="L906" s="420"/>
      <c r="M906" s="420"/>
      <c r="N906" s="420"/>
      <c r="O906" s="420"/>
      <c r="P906" s="425" t="s">
        <v>631</v>
      </c>
      <c r="Q906" s="317"/>
      <c r="R906" s="317"/>
      <c r="S906" s="317"/>
      <c r="T906" s="317"/>
      <c r="U906" s="317"/>
      <c r="V906" s="317"/>
      <c r="W906" s="317"/>
      <c r="X906" s="317"/>
      <c r="Y906" s="318">
        <v>0</v>
      </c>
      <c r="Z906" s="319"/>
      <c r="AA906" s="319"/>
      <c r="AB906" s="320"/>
      <c r="AC906" s="328" t="s">
        <v>500</v>
      </c>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51.75" customHeight="1">
      <c r="A936" s="404">
        <v>1</v>
      </c>
      <c r="B936" s="404">
        <v>1</v>
      </c>
      <c r="C936" s="424" t="s">
        <v>632</v>
      </c>
      <c r="D936" s="418"/>
      <c r="E936" s="418"/>
      <c r="F936" s="418"/>
      <c r="G936" s="418"/>
      <c r="H936" s="418"/>
      <c r="I936" s="418"/>
      <c r="J936" s="419">
        <v>4010001050790</v>
      </c>
      <c r="K936" s="420"/>
      <c r="L936" s="420"/>
      <c r="M936" s="420"/>
      <c r="N936" s="420"/>
      <c r="O936" s="420"/>
      <c r="P936" s="425" t="s">
        <v>653</v>
      </c>
      <c r="Q936" s="317"/>
      <c r="R936" s="317"/>
      <c r="S936" s="317"/>
      <c r="T936" s="317"/>
      <c r="U936" s="317"/>
      <c r="V936" s="317"/>
      <c r="W936" s="317"/>
      <c r="X936" s="317"/>
      <c r="Y936" s="318">
        <v>32</v>
      </c>
      <c r="Z936" s="319"/>
      <c r="AA936" s="319"/>
      <c r="AB936" s="320"/>
      <c r="AC936" s="328" t="s">
        <v>495</v>
      </c>
      <c r="AD936" s="423"/>
      <c r="AE936" s="423"/>
      <c r="AF936" s="423"/>
      <c r="AG936" s="423"/>
      <c r="AH936" s="421">
        <v>2</v>
      </c>
      <c r="AI936" s="422"/>
      <c r="AJ936" s="422"/>
      <c r="AK936" s="422"/>
      <c r="AL936" s="325"/>
      <c r="AM936" s="326"/>
      <c r="AN936" s="326"/>
      <c r="AO936" s="327"/>
      <c r="AP936" s="321"/>
      <c r="AQ936" s="321"/>
      <c r="AR936" s="321"/>
      <c r="AS936" s="321"/>
      <c r="AT936" s="321"/>
      <c r="AU936" s="321"/>
      <c r="AV936" s="321"/>
      <c r="AW936" s="321"/>
      <c r="AX936" s="321"/>
    </row>
    <row r="937" spans="1:50" ht="51.75" customHeight="1">
      <c r="A937" s="404">
        <v>2</v>
      </c>
      <c r="B937" s="404">
        <v>1</v>
      </c>
      <c r="C937" s="424" t="s">
        <v>633</v>
      </c>
      <c r="D937" s="418"/>
      <c r="E937" s="418"/>
      <c r="F937" s="418"/>
      <c r="G937" s="418"/>
      <c r="H937" s="418"/>
      <c r="I937" s="418"/>
      <c r="J937" s="419">
        <v>8011001123178</v>
      </c>
      <c r="K937" s="420"/>
      <c r="L937" s="420"/>
      <c r="M937" s="420"/>
      <c r="N937" s="420"/>
      <c r="O937" s="420"/>
      <c r="P937" s="425" t="s">
        <v>654</v>
      </c>
      <c r="Q937" s="317"/>
      <c r="R937" s="317"/>
      <c r="S937" s="317"/>
      <c r="T937" s="317"/>
      <c r="U937" s="317"/>
      <c r="V937" s="317"/>
      <c r="W937" s="317"/>
      <c r="X937" s="317"/>
      <c r="Y937" s="318">
        <v>12</v>
      </c>
      <c r="Z937" s="319"/>
      <c r="AA937" s="319"/>
      <c r="AB937" s="320"/>
      <c r="AC937" s="328" t="s">
        <v>494</v>
      </c>
      <c r="AD937" s="328"/>
      <c r="AE937" s="328"/>
      <c r="AF937" s="328"/>
      <c r="AG937" s="328"/>
      <c r="AH937" s="421">
        <v>3</v>
      </c>
      <c r="AI937" s="422"/>
      <c r="AJ937" s="422"/>
      <c r="AK937" s="422"/>
      <c r="AL937" s="325"/>
      <c r="AM937" s="326"/>
      <c r="AN937" s="326"/>
      <c r="AO937" s="327"/>
      <c r="AP937" s="321"/>
      <c r="AQ937" s="321"/>
      <c r="AR937" s="321"/>
      <c r="AS937" s="321"/>
      <c r="AT937" s="321"/>
      <c r="AU937" s="321"/>
      <c r="AV937" s="321"/>
      <c r="AW937" s="321"/>
      <c r="AX937" s="321"/>
    </row>
    <row r="938" spans="1:50" ht="38.25" customHeight="1">
      <c r="A938" s="404">
        <v>3</v>
      </c>
      <c r="B938" s="404">
        <v>1</v>
      </c>
      <c r="C938" s="424" t="s">
        <v>634</v>
      </c>
      <c r="D938" s="418"/>
      <c r="E938" s="418"/>
      <c r="F938" s="418"/>
      <c r="G938" s="418"/>
      <c r="H938" s="418"/>
      <c r="I938" s="418"/>
      <c r="J938" s="419">
        <v>2011001000473</v>
      </c>
      <c r="K938" s="420"/>
      <c r="L938" s="420"/>
      <c r="M938" s="420"/>
      <c r="N938" s="420"/>
      <c r="O938" s="420"/>
      <c r="P938" s="425" t="s">
        <v>655</v>
      </c>
      <c r="Q938" s="317"/>
      <c r="R938" s="317"/>
      <c r="S938" s="317"/>
      <c r="T938" s="317"/>
      <c r="U938" s="317"/>
      <c r="V938" s="317"/>
      <c r="W938" s="317"/>
      <c r="X938" s="317"/>
      <c r="Y938" s="318">
        <v>0</v>
      </c>
      <c r="Z938" s="319"/>
      <c r="AA938" s="319"/>
      <c r="AB938" s="320"/>
      <c r="AC938" s="328" t="s">
        <v>500</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29" max="49" man="1"/>
    <brk id="189" max="49" man="1"/>
    <brk id="727" max="49" man="1"/>
    <brk id="735" max="49" man="1"/>
    <brk id="778" max="49" man="1"/>
    <brk id="833" max="49" man="1"/>
    <brk id="940" max="49" man="1"/>
  </rowBreaks>
  <colBreaks count="1" manualBreakCount="1">
    <brk id="6" max="110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571</v>
      </c>
      <c r="R5" s="13" t="str">
        <f t="shared" si="3"/>
        <v>負担</v>
      </c>
      <c r="S5" s="13" t="str">
        <f t="shared" si="4"/>
        <v>直接実施、委託・請負、負担</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直接実施、委託・請負、負担</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直接実施、委託・請負、負担</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直接実施、委託・請負、負担</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直接実施、委託・請負、負担</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t="s">
        <v>571</v>
      </c>
      <c r="C14" s="13" t="str">
        <f t="shared" si="0"/>
        <v>少子化社会対策</v>
      </c>
      <c r="D14" s="13" t="str">
        <f t="shared" si="8"/>
        <v>観光立国、少子化社会対策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観光立国、少子化社会対策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観光立国、少子化社会対策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観光立国、少子化社会対策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観光立国、少子化社会対策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観光立国、少子化社会対策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観光立国、少子化社会対策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観光立国、少子化社会対策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t="s">
        <v>571</v>
      </c>
      <c r="C22" s="13" t="str">
        <f t="shared" si="0"/>
        <v>地方創生</v>
      </c>
      <c r="D22" s="13" t="str">
        <f t="shared" si="8"/>
        <v>観光立国、少子化社会対策、地方創生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観光立国、少子化社会対策、地方創生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観光立国、少子化社会対策、地方創生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観光立国、少子化社会対策、地方創生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観光立国、少子化社会対策、地方創生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2019-06-24T09:04:00Z</cp:lastPrinted>
  <dcterms:created xsi:type="dcterms:W3CDTF">2012-03-13T00:50:25Z</dcterms:created>
  <dcterms:modified xsi:type="dcterms:W3CDTF">2019-09-24T05:17:16Z</dcterms:modified>
</cp:coreProperties>
</file>