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<sst xmlns="http://schemas.openxmlformats.org/spreadsheetml/2006/main" count="2928" uniqueCount="695">
  <si>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</si>
  <si>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</si>
  <si>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</si>
  <si>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</si>
  <si>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</si>
  <si>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</si>
  <si>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</si>
  <si>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</si>
  <si>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</si>
  <si>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</si>
  <si>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</si>
  <si>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</si>
  <si>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</si>
  <si>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</si>
  <si>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</si>
  <si>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</si>
  <si>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</si>
  <si>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</si>
  <si>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</si>
  <si>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</si>
  <si>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</si>
  <si>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</si>
  <si>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</si>
  <si>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</si>
  <si>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</si>
  <si>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</si>
  <si>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</si>
  <si>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</si>
  <si>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</si>
  <si>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</si>
  <si>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</si>
  <si>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</si>
  <si>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</si>
  <si>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</si>
  <si>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</si>
  <si>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</si>
  <si>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</si>
  <si>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</si>
  <si>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</si>
  <si>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</si>
  <si>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</si>
  <si>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</si>
  <si>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</si>
  <si>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</si>
  <si>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</si>
  <si>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</si>
  <si>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</si>
  <si>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</si>
  <si>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</si>
  <si>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</si>
  <si>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</si>
  <si>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</si>
  <si>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</si>
  <si>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</si>
  <si>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</si>
  <si>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</si>
  <si>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</si>
  <si>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</si>
  <si>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</si>
  <si>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</si>
  <si>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</si>
  <si>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</si>
  <si>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</si>
  <si>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</si>
  <si>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</si>
  <si>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</si>
  <si>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</si>
  <si>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</si>
  <si>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</si>
  <si>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</si>
  <si>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</si>
  <si>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</si>
  <si>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</si>
  <si>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</si>
  <si>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</si>
  <si>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</si>
  <si>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</si>
  <si>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</si>
  <si>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</si>
  <si>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</si>
  <si>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</si>
  <si>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</si>
  <si>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</si>
  <si>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</si>
  <si>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</si>
  <si>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</si>
  <si>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</si>
  <si>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</si>
  <si>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</si>
  <si>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</si>
  <si>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</si>
  <si>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</si>
  <si>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</si>
  <si>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</si>
  <si>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</si>
  <si>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</si>
  <si>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</si>
  <si>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</si>
  <si>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</si>
  <si>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</si>
  <si>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</si>
  <si>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</si>
  <si>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</si>
  <si>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</si>
  <si>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</si>
  <si>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</si>
  <si>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</si>
  <si>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</si>
  <si>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</si>
  <si>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</si>
  <si>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</si>
  <si>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</si>
  <si>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</si>
  <si>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</si>
  <si>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</si>
  <si>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</si>
  <si>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</si>
  <si>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</si>
  <si>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</si>
  <si>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</si>
  <si>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</si>
  <si>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</si>
  <si>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</si>
  <si>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</si>
  <si>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</si>
  <si>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</si>
  <si>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</si>
  <si>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</si>
  <si>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</si>
  <si>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</si>
  <si>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</si>
  <si>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</si>
  <si>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</si>
  <si>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</si>
  <si>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</si>
  <si>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</si>
  <si>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</si>
  <si>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</si>
  <si>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</si>
  <si>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</si>
  <si>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</si>
  <si>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</si>
  <si>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</si>
  <si>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</si>
  <si>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</si>
  <si>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</si>
  <si>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</si>
  <si>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</si>
  <si>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</si>
  <si>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</si>
  <si>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</si>
  <si>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</si>
  <si>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</si>
  <si>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</si>
  <si>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</si>
  <si>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</si>
  <si>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</si>
  <si>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</si>
  <si>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</si>
  <si>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</si>
  <si>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</si>
  <si>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</si>
  <si>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</si>
  <si>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</si>
  <si>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</si>
  <si>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</si>
  <si>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</si>
  <si>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</si>
  <si>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</si>
  <si>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</si>
  <si>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</si>
  <si>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</si>
  <si>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</si>
  <si>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</si>
  <si>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</si>
  <si>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</si>
  <si>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</si>
  <si>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</si>
  <si>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</si>
  <si>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</si>
  <si>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</si>
  <si>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</si>
  <si>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</si>
  <si>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</si>
  <si>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</si>
  <si>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</si>
  <si>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</si>
  <si>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</si>
  <si>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</si>
  <si>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</si>
  <si>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</si>
  <si>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</si>
  <si>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</si>
  <si>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</si>
  <si>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</si>
  <si>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</si>
  <si>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</si>
  <si>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</si>
  <si>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</si>
  <si>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</si>
  <si>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</si>
  <si>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</si>
  <si>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</si>
  <si>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</si>
  <si>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</si>
  <si>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</si>
  <si>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</si>
  <si>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</si>
  <si>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</si>
  <si>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</si>
  <si>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</si>
  <si>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</si>
  <si>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</si>
  <si>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</si>
  <si>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</si>
  <si>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</si>
  <si>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</si>
  <si>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</si>
  <si>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</si>
  <si>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</si>
  <si>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</si>
  <si>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</si>
  <si>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</si>
  <si>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</si>
  <si>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</si>
  <si>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</si>
  <si>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</si>
  <si>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</si>
  <si>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</si>
  <si>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</si>
  <si>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</si>
  <si>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</si>
  <si>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</si>
  <si>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</si>
  <si>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</si>
  <si>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</si>
  <si>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</si>
  <si>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</si>
  <si>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</si>
  <si>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</si>
  <si>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</si>
  <si>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</si>
  <si>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</si>
  <si>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</si>
  <si>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</si>
  <si>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</si>
  <si>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</si>
  <si>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</si>
  <si>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</si>
  <si>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</si>
  <si>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</si>
  <si>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</si>
  <si>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</si>
  <si>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</si>
  <si>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</si>
  <si>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</si>
  <si>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</si>
  <si>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</si>
  <si>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</si>
  <si>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</si>
  <si>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</si>
  <si>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</si>
  <si>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</si>
  <si>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</si>
  <si>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</si>
  <si>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</si>
  <si>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</si>
  <si>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</si>
  <si>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</si>
  <si>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</si>
  <si>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</si>
  <si>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</si>
  <si>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</si>
  <si>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</si>
  <si>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</si>
  <si>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</si>
  <si>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</si>
  <si>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</si>
  <si>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</si>
  <si>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</si>
  <si>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</si>
  <si>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</si>
  <si>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</si>
  <si>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</si>
  <si>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</si>
  <si>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</si>
  <si>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</si>
  <si>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</si>
  <si>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</si>
  <si>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</si>
  <si>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</si>
  <si>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</si>
  <si>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</si>
  <si>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</si>
  <si>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</si>
  <si>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</si>
  <si>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</si>
  <si>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</si>
  <si>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</si>
  <si>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</si>
  <si>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</si>
  <si>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</si>
  <si>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</si>
  <si>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</si>
  <si>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</si>
  <si>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</si>
  <si>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</si>
  <si>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</si>
  <si>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</si>
  <si>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</si>
  <si>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</si>
  <si>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</si>
  <si>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</si>
  <si>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</si>
  <si>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</si>
  <si>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</si>
  <si>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</si>
  <si>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</si>
  <si>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</si>
  <si>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</si>
  <si>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</si>
  <si>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</si>
  <si>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</si>
  <si>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</si>
  <si>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</si>
  <si>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</si>
  <si>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</si>
  <si>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</si>
  <si>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</si>
  <si>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</si>
  <si>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</si>
  <si>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</si>
  <si>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</si>
  <si>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</si>
  <si>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</si>
  <si>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</si>
  <si>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</si>
  <si>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</si>
  <si>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</si>
  <si>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</si>
  <si>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</si>
  <si>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</si>
  <si>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</si>
  <si>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</si>
  <si>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</si>
  <si>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</si>
  <si>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</si>
  <si>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</si>
  <si>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</si>
  <si>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</si>
  <si>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</si>
  <si>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</si>
  <si>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</si>
  <si>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</si>
  <si>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</si>
  <si>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</si>
  <si>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</si>
  <si>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</si>
  <si>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</si>
  <si>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</si>
  <si>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</si>
  <si>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</si>
  <si>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</si>
  <si>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</si>
  <si>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</si>
  <si>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</si>
  <si>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</si>
  <si>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</si>
  <si>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</si>
  <si>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</si>
  <si>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</si>
  <si>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</si>
  <si>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</si>
  <si>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</si>
  <si>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</si>
  <si>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</si>
  <si>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</si>
  <si>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</si>
  <si>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</si>
  <si>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</si>
  <si>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</si>
  <si>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</si>
  <si>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</si>
  <si>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</si>
  <si>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</si>
  <si>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</si>
  <si>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</si>
  <si>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</si>
  <si>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</si>
  <si>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</si>
  <si>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</si>
  <si>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</si>
  <si>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</si>
  <si>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</si>
  <si>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</si>
  <si>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</si>
  <si>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</si>
  <si>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</si>
  <si>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</si>
  <si>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</si>
  <si>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</si>
  <si>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</si>
  <si>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</si>
  <si>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</si>
  <si>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</si>
  <si>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</si>
  <si>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</si>
  <si>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</si>
  <si>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</si>
  <si>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</si>
  <si>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</si>
  <si>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</si>
  <si>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</si>
  <si>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</si>
  <si>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</si>
  <si>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</si>
  <si>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</si>
  <si>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</si>
  <si>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</si>
  <si>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</si>
  <si>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</si>
  <si>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</si>
  <si>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</si>
  <si>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</si>
  <si>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</si>
  <si>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</si>
  <si>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</si>
  <si>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</si>
  <si>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</si>
  <si>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</si>
  <si>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</si>
  <si>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</si>
  <si>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</si>
  <si>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</si>
  <si>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</si>
  <si>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</si>
  <si>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</si>
  <si>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</si>
  <si>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</si>
  <si>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</si>
  <si>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</si>
  <si>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</si>
  <si>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</si>
  <si>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</si>
  <si>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</si>
  <si>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</si>
  <si>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</si>
  <si>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</si>
  <si>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</si>
  <si>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</si>
  <si>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</si>
  <si>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</si>
  <si>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</si>
  <si>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</si>
  <si>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</si>
  <si>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</si>
  <si>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</si>
  <si>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</si>
  <si>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</si>
  <si>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</si>
  <si>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</si>
  <si>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</si>
  <si>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</si>
  <si>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</si>
  <si>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</si>
  <si>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</si>
  <si>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</si>
  <si>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</si>
  <si>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</si>
  <si>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</si>
  <si>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</si>
  <si>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</si>
  <si>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</si>
  <si>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</si>
  <si>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</si>
  <si>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</si>
  <si>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</si>
  <si>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</si>
  <si>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</si>
  <si>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</si>
  <si>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</si>
  <si>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</si>
  <si>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</si>
  <si>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</si>
  <si>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</si>
  <si>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</si>
  <si>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</si>
  <si>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</si>
  <si>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</si>
  <si>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</si>
  <si>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</si>
  <si>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</si>
  <si>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</si>
  <si>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</si>
  <si>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</si>
  <si>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</si>
  <si>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</si>
  <si>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</si>
  <si>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</si>
  <si>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</si>
  <si>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</si>
  <si>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</si>
  <si>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</si>
  <si>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</si>
  <si>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</si>
  <si>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</si>
  <si>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</si>
  <si>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</si>
  <si>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</si>
  <si>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</si>
  <si>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</si>
  <si>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</si>
  <si>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</si>
  <si>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</si>
  <si>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</si>
  <si>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</si>
  <si>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</si>
  <si>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</si>
  <si>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</si>
  <si>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</si>
  <si>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</si>
  <si>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</si>
  <si>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</si>
  <si>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</si>
  <si>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</si>
  <si>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</si>
  <si>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</si>
  <si>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</si>
  <si>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</si>
  <si>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</si>
  <si>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</si>
  <si>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</si>
  <si>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</si>
  <si>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</si>
  <si>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</si>
  <si>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</si>
  <si>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</si>
  <si>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</si>
  <si>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</si>
  <si>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</si>
  <si>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</si>
  <si>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</si>
  <si>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</si>
  <si>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</si>
  <si>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</si>
  <si>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</si>
  <si>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</si>
  <si>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</si>
  <si>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</si>
  <si>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</si>
  <si>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</si>
  <si>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</si>
  <si>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</si>
  <si>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</si>
  <si>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</si>
  <si>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</si>
  <si>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</si>
  <si>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</si>
  <si>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</si>
  <si>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</si>
  <si>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</si>
  <si>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</si>
  <si>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</si>
  <si>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</si>
  <si>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</si>
  <si>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</si>
  <si>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</si>
  <si>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戦略的実務者招へい</t>
    <rPh sb="0" eb="7">
      <t>センリャクテキジツムシャショウ</t>
    </rPh>
    <phoneticPr fontId="5"/>
  </si>
  <si>
    <t>外務報道官・広報文化組織</t>
    <rPh sb="0" eb="2">
      <t>ガイム</t>
    </rPh>
    <rPh sb="2" eb="5">
      <t>ホウドウカン</t>
    </rPh>
    <rPh sb="6" eb="8">
      <t>コウホウ</t>
    </rPh>
    <rPh sb="8" eb="10">
      <t>ブンカ</t>
    </rPh>
    <rPh sb="10" eb="12">
      <t>ソシキ</t>
    </rPh>
    <phoneticPr fontId="5"/>
  </si>
  <si>
    <t>人物交流室</t>
    <rPh sb="0" eb="2">
      <t>ジンブツ</t>
    </rPh>
    <rPh sb="2" eb="5">
      <t>コウリュウシツ</t>
    </rPh>
    <phoneticPr fontId="5"/>
  </si>
  <si>
    <t>内田　立国</t>
    <rPh sb="0" eb="2">
      <t>ウチダ</t>
    </rPh>
    <rPh sb="3" eb="4">
      <t>タ</t>
    </rPh>
    <rPh sb="4" eb="5">
      <t>クニ</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</si>
  <si>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</si>
  <si>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</si>
  <si>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t>
    <phoneticPr fontId="5"/>
  </si>
  <si>
    <t>　外国の政・経・官・学等の各界において一定の指導的立場に就いている者または将来活躍が期待される者等実務レベルのための招へい制度。年度毎の重要な外交政策を踏まえつつ，各界の実務者を招へいし，我が国関係者と人脈を構築することで我が国外交政策推進の円滑化に資するとともに，中長期的な親日家・知日家層の育成・底上げを図る。</t>
    <phoneticPr fontId="5"/>
  </si>
  <si>
    <t>　我が国の文化・社会等様々な分野についての理解を深め，また人脈を築くため，本省におけるブリーフィング及び意見交換，政府及び民間有識者等との懇談及び日本文化体験，地方視察等を実施（平均訪日期間は約６泊７日、上限は９泊１０日）。
　被招へい者を，ランクによってＡ（近い将来閣僚級となると目される官僚，国会議員，学者等特に配慮を有する者），Ｂ（左記以外で一定の影響力を有する各界関係者），Ｃ（若手官僚等の若手の各界関係者によるグループ招へい）の３ランクに分類して実施(Ａ・Ｂランクは個人招へいの他，Cランクも含め混在したグループ招へいで実施することもある)。</t>
    <phoneticPr fontId="5"/>
  </si>
  <si>
    <t>-</t>
    <phoneticPr fontId="5"/>
  </si>
  <si>
    <t>-</t>
    <phoneticPr fontId="5"/>
  </si>
  <si>
    <t>-</t>
    <phoneticPr fontId="5"/>
  </si>
  <si>
    <t>２年に一度実施する一斉フォローアップ調査で有効回答数のうち「効果があった」という回答の割合を100%に可能な限り近づける。</t>
    <rPh sb="1" eb="2">
      <t>ネン</t>
    </rPh>
    <rPh sb="3" eb="5">
      <t>イチド</t>
    </rPh>
    <rPh sb="5" eb="7">
      <t>ジッシ</t>
    </rPh>
    <rPh sb="9" eb="11">
      <t>イッセイ</t>
    </rPh>
    <rPh sb="18" eb="20">
      <t>チョウサ</t>
    </rPh>
    <rPh sb="21" eb="23">
      <t>ユウコウ</t>
    </rPh>
    <rPh sb="23" eb="26">
      <t>カイトウスウ</t>
    </rPh>
    <rPh sb="30" eb="32">
      <t>コウカ</t>
    </rPh>
    <rPh sb="40" eb="42">
      <t>カイトウ</t>
    </rPh>
    <rPh sb="43" eb="45">
      <t>ワリアイ</t>
    </rPh>
    <rPh sb="51" eb="53">
      <t>カノウ</t>
    </rPh>
    <rPh sb="54" eb="55">
      <t>カギ</t>
    </rPh>
    <rPh sb="56" eb="57">
      <t>チカ</t>
    </rPh>
    <phoneticPr fontId="5"/>
  </si>
  <si>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90" eb="92">
      <t>コウカ</t>
    </rPh>
    <rPh sb="99" eb="102">
      <t>カイトウスウ</t>
    </rPh>
    <rPh sb="103" eb="106">
      <t>モクヒョウチ</t>
    </rPh>
    <rPh sb="108" eb="110">
      <t>ユウコウ</t>
    </rPh>
    <rPh sb="110" eb="112">
      <t>カイトウ</t>
    </rPh>
    <rPh sb="112" eb="113">
      <t>スウ</t>
    </rPh>
    <rPh sb="114" eb="116">
      <t>セイカ</t>
    </rPh>
    <rPh sb="116" eb="118">
      <t>ジッセキ</t>
    </rPh>
    <phoneticPr fontId="5"/>
  </si>
  <si>
    <t>人</t>
    <rPh sb="0" eb="1">
      <t>ヒト</t>
    </rPh>
    <phoneticPr fontId="5"/>
  </si>
  <si>
    <t>％</t>
    <phoneticPr fontId="5"/>
  </si>
  <si>
    <t>在外公館から公電での報告</t>
    <rPh sb="0" eb="2">
      <t>ザイガイ</t>
    </rPh>
    <rPh sb="2" eb="4">
      <t>コウカン</t>
    </rPh>
    <rPh sb="6" eb="8">
      <t>コウデン</t>
    </rPh>
    <rPh sb="10" eb="12">
      <t>ホウコク</t>
    </rPh>
    <phoneticPr fontId="5"/>
  </si>
  <si>
    <t>上記の２年に一度の一斉フォローアップとは別途，平成２７年度より，招へい実施直後に事後調査を実施。同調査の目的の達成について，有効回答数のうち「達成した」とする回答の割合を100％に可能な限り近づける。</t>
    <rPh sb="45" eb="47">
      <t>ジッシ</t>
    </rPh>
    <rPh sb="48" eb="49">
      <t>ドウ</t>
    </rPh>
    <rPh sb="49" eb="51">
      <t>チョウサ</t>
    </rPh>
    <rPh sb="52" eb="54">
      <t>モクテキ</t>
    </rPh>
    <phoneticPr fontId="5"/>
  </si>
  <si>
    <t>招へい目的に沿って招へい者１名ずつ達成度を確認する。アンケート形式による合理的かつ客観性が担保された調査を実施する。
「達成したという回答数（目標値）／有効回答数（成果実績）」</t>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0">
      <t>カイトウ</t>
    </rPh>
    <rPh sb="80" eb="81">
      <t>スウ</t>
    </rPh>
    <rPh sb="82" eb="84">
      <t>セイカ</t>
    </rPh>
    <rPh sb="84" eb="86">
      <t>ジッセキ</t>
    </rPh>
    <phoneticPr fontId="5"/>
  </si>
  <si>
    <t>-</t>
    <phoneticPr fontId="5"/>
  </si>
  <si>
    <t>招へい人数</t>
    <rPh sb="0" eb="1">
      <t>ショウ</t>
    </rPh>
    <rPh sb="3" eb="5">
      <t>ニンズウ</t>
    </rPh>
    <phoneticPr fontId="5"/>
  </si>
  <si>
    <t>人</t>
    <rPh sb="0" eb="1">
      <t>ヒト</t>
    </rPh>
    <phoneticPr fontId="5"/>
  </si>
  <si>
    <t>-</t>
    <phoneticPr fontId="5"/>
  </si>
  <si>
    <t>個別招へい執行額／招へい人数　　　　　　　　　　　　　　</t>
    <rPh sb="0" eb="2">
      <t>コベツ</t>
    </rPh>
    <rPh sb="2" eb="3">
      <t>ショウ</t>
    </rPh>
    <rPh sb="5" eb="7">
      <t>シッコウ</t>
    </rPh>
    <rPh sb="7" eb="8">
      <t>ガク</t>
    </rPh>
    <rPh sb="9" eb="10">
      <t>ショウ</t>
    </rPh>
    <rPh sb="12" eb="14">
      <t>ニンズウ</t>
    </rPh>
    <phoneticPr fontId="5"/>
  </si>
  <si>
    <t>グループ招へい執行額／招へい人数　</t>
    <rPh sb="4" eb="5">
      <t>ショウ</t>
    </rPh>
    <rPh sb="7" eb="9">
      <t>シッコウ</t>
    </rPh>
    <rPh sb="9" eb="10">
      <t>ガク</t>
    </rPh>
    <rPh sb="11" eb="12">
      <t>ショウ</t>
    </rPh>
    <rPh sb="14" eb="16">
      <t>ニンズウ</t>
    </rPh>
    <phoneticPr fontId="5"/>
  </si>
  <si>
    <t>百万円</t>
    <rPh sb="0" eb="2">
      <t>ヒャクマン</t>
    </rPh>
    <rPh sb="2" eb="3">
      <t>エン</t>
    </rPh>
    <phoneticPr fontId="5"/>
  </si>
  <si>
    <t>百万円/人</t>
    <rPh sb="0" eb="1">
      <t>ヒャク</t>
    </rPh>
    <rPh sb="1" eb="3">
      <t>マンエン</t>
    </rPh>
    <rPh sb="4" eb="5">
      <t>ヒト</t>
    </rPh>
    <phoneticPr fontId="5"/>
  </si>
  <si>
    <t>百万円</t>
    <rPh sb="0" eb="1">
      <t>ヒャク</t>
    </rPh>
    <rPh sb="1" eb="3">
      <t>マンエン</t>
    </rPh>
    <phoneticPr fontId="5"/>
  </si>
  <si>
    <t>99/50</t>
    <phoneticPr fontId="5"/>
  </si>
  <si>
    <t>113/60</t>
    <phoneticPr fontId="5"/>
  </si>
  <si>
    <t>56/33</t>
    <phoneticPr fontId="5"/>
  </si>
  <si>
    <t>113/115</t>
    <phoneticPr fontId="5"/>
  </si>
  <si>
    <t>89/100</t>
    <phoneticPr fontId="5"/>
  </si>
  <si>
    <t>75/108</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</si>
  <si>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</si>
  <si>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</si>
  <si>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</si>
  <si>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phoneticPr fontId="5"/>
  </si>
  <si>
    <t>-</t>
    <phoneticPr fontId="5"/>
  </si>
  <si>
    <t>・平成２８年度：１６５人
・平成２９年度：１６０人</t>
    <rPh sb="1" eb="3">
      <t>ヘイセイ</t>
    </rPh>
    <rPh sb="5" eb="7">
      <t>ネンド</t>
    </rPh>
    <rPh sb="11" eb="12">
      <t>ニン</t>
    </rPh>
    <rPh sb="14" eb="16">
      <t>ヘイセイ</t>
    </rPh>
    <rPh sb="18" eb="20">
      <t>ネンド</t>
    </rPh>
    <rPh sb="24" eb="25">
      <t>ニン</t>
    </rPh>
    <phoneticPr fontId="5"/>
  </si>
  <si>
    <t>外国の政・経・官・学・スポーツ等の各界において，すでに一定の指導的立場に就いている者又は将来活躍が期待される者を招待し，我が国要人・有識者との懇談，主要都市・施設の視察・取材等を通じて対日理解を促進する。</t>
    <phoneticPr fontId="5"/>
  </si>
  <si>
    <t>各国の実務者レベルを招へいすることにより，各界の関係者と人脈を構築する，我が国外交政策推進の円滑化に資するものであり，国民や社会のニーズを的確に反映しているものである。</t>
    <phoneticPr fontId="5"/>
  </si>
  <si>
    <t>年度ごとの重要な外交政策を踏まえつつ，各界の実務者を招へいするものであり，国が実施すべき事業である。</t>
    <phoneticPr fontId="5"/>
  </si>
  <si>
    <t>本招へい事業は，中長期的に諸外国における親日層・知日層の育成・底上げを図るものであり，政策目的の達成手段として必要かつ適切であり，優先度が高い事業である。</t>
    <phoneticPr fontId="5"/>
  </si>
  <si>
    <t>接遇業者選定にあたっては，平成22年度以降一般競争入札を導入しており，適切に支出先を選定している。
本招へい事業の専門性などから事業者が限定的となっているが，公示期間の長期化を図ることにより，競争性を確保している。</t>
    <rPh sb="50" eb="51">
      <t>ホン</t>
    </rPh>
    <rPh sb="51" eb="52">
      <t>ショウ</t>
    </rPh>
    <rPh sb="54" eb="56">
      <t>ジギョウ</t>
    </rPh>
    <rPh sb="57" eb="60">
      <t>センモンセイ</t>
    </rPh>
    <rPh sb="64" eb="67">
      <t>ジギョウシャ</t>
    </rPh>
    <rPh sb="68" eb="71">
      <t>ゲンテイテキ</t>
    </rPh>
    <rPh sb="79" eb="81">
      <t>コウジ</t>
    </rPh>
    <rPh sb="81" eb="83">
      <t>キカン</t>
    </rPh>
    <rPh sb="84" eb="87">
      <t>チョウキカ</t>
    </rPh>
    <rPh sb="88" eb="89">
      <t>ハカ</t>
    </rPh>
    <rPh sb="96" eb="99">
      <t>キョウソウセイ</t>
    </rPh>
    <rPh sb="100" eb="102">
      <t>カクホ</t>
    </rPh>
    <phoneticPr fontId="5"/>
  </si>
  <si>
    <t>有</t>
  </si>
  <si>
    <t>無</t>
  </si>
  <si>
    <t>本事業の受益者は被招へい者であり，招へいプログラムであっても，あくまでも同者の個人的な支出は負担させる等，負担関係は妥当である。</t>
    <phoneticPr fontId="5"/>
  </si>
  <si>
    <t>調達にあたっては，一般競争入札を行いコスト水準は妥当なものとなっている。</t>
    <phoneticPr fontId="5"/>
  </si>
  <si>
    <t>接遇業者選定にあたっては，平成22年度以降一般競争入札を導入しており，適切に支出先を選定している。</t>
    <phoneticPr fontId="5"/>
  </si>
  <si>
    <t>‐</t>
  </si>
  <si>
    <t>案件ごとのコストは厳に必要なものへの支出に限定する等，コスト削減に努めている。</t>
    <phoneticPr fontId="5"/>
  </si>
  <si>
    <t>成果目標である「フォローアップ調査で効果があった」に見合った成果実績となっている。</t>
    <phoneticPr fontId="5"/>
  </si>
  <si>
    <t>招へいに関する事業仕分け，行政事業レビュー公開プロセスの結果を踏まえ，省内で招へい事業の整理・統合を行った。</t>
    <phoneticPr fontId="5"/>
  </si>
  <si>
    <t>活動実績は適正範囲内と判断できる。</t>
    <phoneticPr fontId="5"/>
  </si>
  <si>
    <t>　　本招へい事業は，平成21年11月の事業仕分け第一弾及び平成22年度の行政事業レビューの結果を受けて，平成23年度以降，「21世紀パートナーシップ促進招へい」を「戦略的実務者招へい(機動的招へい枠)」として，また，平成22年度までアジア大洋州局，北米局，欧州局，中東アフリカ局にて実施していた6件の招へい事業を統合し，「戦略的実務者招へい（外交官・議会関係者等交流枠）」として実施した。
　平成24年度以降は，省内の招へいスキームをさらに統合して戦略的実務者招へいとして完全に一本化し，招へい案件の選定をより機動的・戦略的に行うとともに予算の一層効率的な執行を図っている。
　</t>
    <phoneticPr fontId="5"/>
  </si>
  <si>
    <t>戦略的対外発信の重要性を念頭に，また，多様な外交課題に対応できるよう機動的・戦略的に実施していく方針。</t>
    <phoneticPr fontId="5"/>
  </si>
  <si>
    <t xml:space="preserve">
●事業仕分け第１弾：招聘事業に要する経費（事業番号2-53）　（※対象は、「21世紀パートナーシップ促進招へい」を含めた外務省の招へい事業全体）
　WGの評価結果：予算要求の縮減（１／３程度）
　　廃止 ０名、自治体/民間 ０名、予算計上見送り ０名
　　予算要求縮減 １４名：a.半額 ３名 b.1/3 程度を縮減 ９名 c.その他 ２名
　&lt;とりまとめコメント&gt;
　第２WG として、予算要求の縮減１/３程度をお願いしたい。さまざまな意見があったが、例えば、帰国後に日本の報道を行わない記者の割合が約２割に達しているという現状は問題であると思われる。必ず記事にすることを条件にするなど、一定の制約が必要ではないかと思われるので、政治主導で見直し・検討を行っていただきたい。
●行政事業レビュー公開プロセス(平成２２年６月、事業番号１、事業名：21世紀パートナーシップ促進招へい)
　取りまとめ結果： 一部改善
　＜コメント＞
 他の招へいスキームを本スキームに統合し、その結果を平成２３年度予算に反映していきたい。
 年度毎の招へい枠の地域別、分野別割振りについては、不断に見直し、選択と集中を徹底したい。その為の省内体制を構築していきたい。
●行政事業レビュー公開プロセス(平成２４年６月、事業番号６、事業名：戦略的実務者（ＳＴＥＰ）招へい)　　　
　取りまとめ結果：一部改善
　＜コメント＞
　・これまでの見直しについては評価。ただし、招へいのフォローアップに関しては、効果の検証や招へい者選定等に可能な限り外部性を導入するなど、更なる改善を図る。
　　　　　　↓
　〔フォローアップにおける外部性の導入〕
　平成２４年度行政事業レビューにおいて，「招へいのフォローアップに関し，効果の検証や招へい者選定等に可能な限り外部性を導入するなど，更なる改善を図る」べきことが勧告されたことを受け，外部有識者３名によるヒアリングを実施し，検証を行う過程を導入することとした。
　平成２５年２月，フォローアップに関し外部有識者３名によるヒアリングの枠組を導入し，事業の実施状況（フォローアップを含む。）の検証を受けることとした。</t>
    <phoneticPr fontId="5"/>
  </si>
  <si>
    <t>232</t>
    <phoneticPr fontId="5"/>
  </si>
  <si>
    <t>223</t>
    <phoneticPr fontId="5"/>
  </si>
  <si>
    <t>197</t>
    <phoneticPr fontId="5"/>
  </si>
  <si>
    <t>73</t>
    <phoneticPr fontId="5"/>
  </si>
  <si>
    <t>71</t>
    <phoneticPr fontId="5"/>
  </si>
  <si>
    <t>75</t>
    <phoneticPr fontId="5"/>
  </si>
  <si>
    <t>96</t>
    <phoneticPr fontId="5"/>
  </si>
  <si>
    <t>98</t>
    <phoneticPr fontId="5"/>
  </si>
  <si>
    <t>A.（株）日本旅行</t>
    <rPh sb="2" eb="5">
      <t>カブ</t>
    </rPh>
    <rPh sb="5" eb="7">
      <t>ニホン</t>
    </rPh>
    <rPh sb="7" eb="9">
      <t>リョコウ</t>
    </rPh>
    <phoneticPr fontId="5"/>
  </si>
  <si>
    <t>人件費</t>
    <rPh sb="0" eb="3">
      <t>ジンケンヒ</t>
    </rPh>
    <phoneticPr fontId="5"/>
  </si>
  <si>
    <t>通訳・エスコート</t>
    <rPh sb="0" eb="2">
      <t>ツウヤク</t>
    </rPh>
    <phoneticPr fontId="5"/>
  </si>
  <si>
    <t>宿泊</t>
    <rPh sb="0" eb="2">
      <t>シュクハク</t>
    </rPh>
    <phoneticPr fontId="5"/>
  </si>
  <si>
    <t>宿泊代</t>
    <rPh sb="0" eb="3">
      <t>シュクハクダイ</t>
    </rPh>
    <phoneticPr fontId="5"/>
  </si>
  <si>
    <t>車両</t>
    <rPh sb="0" eb="2">
      <t>シャリョウ</t>
    </rPh>
    <phoneticPr fontId="5"/>
  </si>
  <si>
    <t>自動車借料</t>
    <rPh sb="0" eb="3">
      <t>ジドウシャ</t>
    </rPh>
    <rPh sb="3" eb="5">
      <t>シャクリョウ</t>
    </rPh>
    <phoneticPr fontId="5"/>
  </si>
  <si>
    <t>交通費</t>
    <rPh sb="0" eb="3">
      <t>コウツウヒ</t>
    </rPh>
    <phoneticPr fontId="5"/>
  </si>
  <si>
    <t>国内移動費</t>
    <rPh sb="0" eb="2">
      <t>コクナイ</t>
    </rPh>
    <rPh sb="2" eb="5">
      <t>イドウヒ</t>
    </rPh>
    <phoneticPr fontId="5"/>
  </si>
  <si>
    <t>食事代</t>
    <rPh sb="0" eb="3">
      <t>ショクジダイ</t>
    </rPh>
    <phoneticPr fontId="5"/>
  </si>
  <si>
    <t>入場料拝観料，保険等</t>
    <rPh sb="0" eb="3">
      <t>ニュウジョウリョウ</t>
    </rPh>
    <rPh sb="3" eb="6">
      <t>ハイカンリョウ</t>
    </rPh>
    <rPh sb="7" eb="9">
      <t>ホケン</t>
    </rPh>
    <rPh sb="9" eb="10">
      <t>トウ</t>
    </rPh>
    <phoneticPr fontId="5"/>
  </si>
  <si>
    <t>C.（株）日本旅行</t>
    <rPh sb="2" eb="5">
      <t>カブ</t>
    </rPh>
    <rPh sb="5" eb="7">
      <t>ニホン</t>
    </rPh>
    <rPh sb="7" eb="9">
      <t>リョコウ</t>
    </rPh>
    <phoneticPr fontId="5"/>
  </si>
  <si>
    <t>D.現地旅行会社Ａ</t>
    <rPh sb="2" eb="4">
      <t>ゲンチ</t>
    </rPh>
    <rPh sb="4" eb="6">
      <t>リョコウ</t>
    </rPh>
    <rPh sb="6" eb="8">
      <t>ガイシャ</t>
    </rPh>
    <phoneticPr fontId="5"/>
  </si>
  <si>
    <t>渡航費</t>
    <rPh sb="0" eb="3">
      <t>トコウヒ</t>
    </rPh>
    <phoneticPr fontId="5"/>
  </si>
  <si>
    <t>国際航空券代</t>
    <rPh sb="0" eb="2">
      <t>コクサイ</t>
    </rPh>
    <rPh sb="2" eb="5">
      <t>コウクウケン</t>
    </rPh>
    <rPh sb="5" eb="6">
      <t>ダイ</t>
    </rPh>
    <phoneticPr fontId="5"/>
  </si>
  <si>
    <t>（株）日本旅行</t>
    <rPh sb="0" eb="3">
      <t>カブ</t>
    </rPh>
    <rPh sb="3" eb="5">
      <t>ニホン</t>
    </rPh>
    <rPh sb="5" eb="7">
      <t>リョコウ</t>
    </rPh>
    <phoneticPr fontId="5"/>
  </si>
  <si>
    <t>被招へい者へのエスコート・通訳・宿舎手配</t>
    <rPh sb="0" eb="2">
      <t>ヒショウ</t>
    </rPh>
    <rPh sb="4" eb="5">
      <t>シャ</t>
    </rPh>
    <rPh sb="13" eb="15">
      <t>ツウヤク</t>
    </rPh>
    <rPh sb="16" eb="18">
      <t>シュクシャ</t>
    </rPh>
    <rPh sb="18" eb="20">
      <t>テハイ</t>
    </rPh>
    <phoneticPr fontId="5"/>
  </si>
  <si>
    <t>被招へい者との意見交換</t>
    <rPh sb="0" eb="2">
      <t>ヒショウ</t>
    </rPh>
    <rPh sb="4" eb="5">
      <t>シャ</t>
    </rPh>
    <rPh sb="7" eb="9">
      <t>イケン</t>
    </rPh>
    <rPh sb="9" eb="11">
      <t>コウカン</t>
    </rPh>
    <phoneticPr fontId="5"/>
  </si>
  <si>
    <t>被招へい者の国際航空券手配業務（国内業者）</t>
    <rPh sb="0" eb="2">
      <t>ヒショウ</t>
    </rPh>
    <rPh sb="4" eb="5">
      <t>シャ</t>
    </rPh>
    <rPh sb="6" eb="8">
      <t>コクサイ</t>
    </rPh>
    <rPh sb="8" eb="11">
      <t>コウクウケン</t>
    </rPh>
    <rPh sb="11" eb="13">
      <t>テハイ</t>
    </rPh>
    <rPh sb="13" eb="15">
      <t>ギョウム</t>
    </rPh>
    <rPh sb="16" eb="18">
      <t>コクナイ</t>
    </rPh>
    <rPh sb="18" eb="20">
      <t>ギョウシャ</t>
    </rPh>
    <phoneticPr fontId="5"/>
  </si>
  <si>
    <t>現地旅行会社Ａ</t>
    <rPh sb="0" eb="2">
      <t>ゲンチ</t>
    </rPh>
    <rPh sb="2" eb="4">
      <t>リョコウ</t>
    </rPh>
    <rPh sb="4" eb="6">
      <t>ガイシャ</t>
    </rPh>
    <phoneticPr fontId="5"/>
  </si>
  <si>
    <t>被招へい者の国際航空券手配（海外業者）</t>
    <rPh sb="0" eb="1">
      <t>ヒ</t>
    </rPh>
    <rPh sb="1" eb="2">
      <t>ショウ</t>
    </rPh>
    <rPh sb="4" eb="5">
      <t>シャ</t>
    </rPh>
    <rPh sb="6" eb="8">
      <t>コクサイ</t>
    </rPh>
    <rPh sb="8" eb="11">
      <t>コウクウケン</t>
    </rPh>
    <rPh sb="11" eb="13">
      <t>テハイ</t>
    </rPh>
    <rPh sb="14" eb="16">
      <t>カイガイ</t>
    </rPh>
    <rPh sb="16" eb="18">
      <t>ギョウシャ</t>
    </rPh>
    <phoneticPr fontId="5"/>
  </si>
  <si>
    <t>現地旅行会社Ｂ</t>
    <rPh sb="0" eb="2">
      <t>ゲンチ</t>
    </rPh>
    <rPh sb="2" eb="4">
      <t>リョコウ</t>
    </rPh>
    <rPh sb="4" eb="6">
      <t>ガイシャ</t>
    </rPh>
    <phoneticPr fontId="5"/>
  </si>
  <si>
    <t>現地旅行会社Ｃ</t>
    <rPh sb="0" eb="2">
      <t>ゲンチ</t>
    </rPh>
    <rPh sb="2" eb="4">
      <t>リョコウ</t>
    </rPh>
    <rPh sb="4" eb="6">
      <t>ガイシャ</t>
    </rPh>
    <phoneticPr fontId="5"/>
  </si>
  <si>
    <t>現地旅行会社Ｄ</t>
    <rPh sb="0" eb="2">
      <t>ゲンチ</t>
    </rPh>
    <rPh sb="2" eb="4">
      <t>リョコウ</t>
    </rPh>
    <rPh sb="4" eb="6">
      <t>ガイシャ</t>
    </rPh>
    <phoneticPr fontId="5"/>
  </si>
  <si>
    <t>現地旅行会社Ｅ</t>
    <rPh sb="0" eb="2">
      <t>ゲンチ</t>
    </rPh>
    <rPh sb="2" eb="4">
      <t>リョコウ</t>
    </rPh>
    <rPh sb="4" eb="6">
      <t>ガイシャ</t>
    </rPh>
    <phoneticPr fontId="5"/>
  </si>
  <si>
    <t>現地旅行会社Ｆ</t>
    <rPh sb="0" eb="2">
      <t>ゲンチ</t>
    </rPh>
    <rPh sb="2" eb="4">
      <t>リョコウ</t>
    </rPh>
    <rPh sb="4" eb="6">
      <t>ガイシャ</t>
    </rPh>
    <phoneticPr fontId="5"/>
  </si>
  <si>
    <t>現地旅行会社Ｇ</t>
    <rPh sb="0" eb="2">
      <t>ゲンチ</t>
    </rPh>
    <rPh sb="2" eb="4">
      <t>リョコウ</t>
    </rPh>
    <rPh sb="4" eb="6">
      <t>ガイシャ</t>
    </rPh>
    <phoneticPr fontId="5"/>
  </si>
  <si>
    <t>現地旅行会社Ｈ</t>
    <rPh sb="0" eb="2">
      <t>ゲンチ</t>
    </rPh>
    <rPh sb="2" eb="4">
      <t>リョコウ</t>
    </rPh>
    <rPh sb="4" eb="6">
      <t>ガイシャ</t>
    </rPh>
    <phoneticPr fontId="5"/>
  </si>
  <si>
    <t>現地旅行会社Ｉ</t>
    <rPh sb="0" eb="2">
      <t>ゲンチ</t>
    </rPh>
    <rPh sb="2" eb="4">
      <t>リョコウ</t>
    </rPh>
    <rPh sb="4" eb="6">
      <t>ガイシャ</t>
    </rPh>
    <phoneticPr fontId="5"/>
  </si>
  <si>
    <t>現地旅行会社Ｊ</t>
    <rPh sb="0" eb="2">
      <t>ゲンチ</t>
    </rPh>
    <rPh sb="2" eb="4">
      <t>リョコウ</t>
    </rPh>
    <rPh sb="4" eb="6">
      <t>ガイシャ</t>
    </rPh>
    <phoneticPr fontId="5"/>
  </si>
  <si>
    <t>招へい費</t>
    <rPh sb="0" eb="1">
      <t>ショウ</t>
    </rPh>
    <rPh sb="3" eb="4">
      <t>ヒ</t>
    </rPh>
    <phoneticPr fontId="5"/>
  </si>
  <si>
    <t>国内旅費</t>
    <rPh sb="0" eb="2">
      <t>コクナイ</t>
    </rPh>
    <rPh sb="2" eb="4">
      <t>リョヒ</t>
    </rPh>
    <phoneticPr fontId="5"/>
  </si>
  <si>
    <t>-</t>
    <phoneticPr fontId="5"/>
  </si>
  <si>
    <t>-</t>
    <phoneticPr fontId="5"/>
  </si>
  <si>
    <t>-</t>
    <phoneticPr fontId="5"/>
  </si>
  <si>
    <t>実施主管課からの事後調査票の報告</t>
    <rPh sb="0" eb="2">
      <t>ジッシ</t>
    </rPh>
    <rPh sb="2" eb="5">
      <t>シュカンカ</t>
    </rPh>
    <rPh sb="8" eb="10">
      <t>ジゴ</t>
    </rPh>
    <rPh sb="10" eb="13">
      <t>チョウサヒョウ</t>
    </rPh>
    <rPh sb="14" eb="16">
      <t>ホウコク</t>
    </rPh>
    <phoneticPr fontId="5"/>
  </si>
  <si>
    <t>食事</t>
    <rPh sb="0" eb="2">
      <t>ショクジ</t>
    </rPh>
    <phoneticPr fontId="5"/>
  </si>
  <si>
    <t>（株）プリンスホテル</t>
    <rPh sb="0" eb="3">
      <t>カブ</t>
    </rPh>
    <phoneticPr fontId="5"/>
  </si>
  <si>
    <t>（株）春秋</t>
    <rPh sb="0" eb="3">
      <t>カブ</t>
    </rPh>
    <rPh sb="3" eb="5">
      <t>シュンジュウ</t>
    </rPh>
    <phoneticPr fontId="5"/>
  </si>
  <si>
    <t>（株）ニューオータニ</t>
    <rPh sb="0" eb="3">
      <t>カブ</t>
    </rPh>
    <phoneticPr fontId="5"/>
  </si>
  <si>
    <t>（株）柿安本店</t>
    <rPh sb="0" eb="3">
      <t>カブ</t>
    </rPh>
    <rPh sb="3" eb="5">
      <t>カキヤス</t>
    </rPh>
    <rPh sb="5" eb="7">
      <t>ホンテン</t>
    </rPh>
    <phoneticPr fontId="5"/>
  </si>
  <si>
    <t>高松商事（株）</t>
    <rPh sb="0" eb="2">
      <t>タカマツ</t>
    </rPh>
    <rPh sb="2" eb="4">
      <t>ショウジ</t>
    </rPh>
    <rPh sb="4" eb="7">
      <t>カブ</t>
    </rPh>
    <phoneticPr fontId="5"/>
  </si>
  <si>
    <t>（株）若会席</t>
    <rPh sb="0" eb="3">
      <t>カブ</t>
    </rPh>
    <rPh sb="3" eb="4">
      <t>ワカ</t>
    </rPh>
    <rPh sb="4" eb="6">
      <t>カイセキ</t>
    </rPh>
    <phoneticPr fontId="5"/>
  </si>
  <si>
    <t>（株）サッポロライオン</t>
    <rPh sb="0" eb="3">
      <t>カブ</t>
    </rPh>
    <phoneticPr fontId="5"/>
  </si>
  <si>
    <t>（株）明治記念館</t>
    <rPh sb="0" eb="3">
      <t>カブ</t>
    </rPh>
    <rPh sb="3" eb="5">
      <t>メイジ</t>
    </rPh>
    <rPh sb="5" eb="8">
      <t>キネンカン</t>
    </rPh>
    <phoneticPr fontId="5"/>
  </si>
  <si>
    <t>（株）東急ホテルズ</t>
    <rPh sb="0" eb="3">
      <t>カブ</t>
    </rPh>
    <rPh sb="3" eb="5">
      <t>トウキュウ</t>
    </rPh>
    <phoneticPr fontId="5"/>
  </si>
  <si>
    <t>110/60</t>
    <phoneticPr fontId="5"/>
  </si>
  <si>
    <t>110/115</t>
    <phoneticPr fontId="5"/>
  </si>
  <si>
    <t>・平成２８年度：人物交流を促進し，中・長期的な視点から各国の親日派・知日派層を形成・発展させていき，相手国との関係強化の基盤を構築する。
・平成２９年度：人物交流を促進し，中・長期的観点から，海外の親日層・知日層を活用して各国との関係強化を図る。</t>
    <rPh sb="1" eb="3">
      <t>ヘイセイ</t>
    </rPh>
    <rPh sb="5" eb="7">
      <t>ネンド</t>
    </rPh>
    <rPh sb="8" eb="10">
      <t>ジンブツ</t>
    </rPh>
    <rPh sb="10" eb="12">
      <t>コウリュウ</t>
    </rPh>
    <rPh sb="13" eb="15">
      <t>ソクシン</t>
    </rPh>
    <rPh sb="17" eb="18">
      <t>チュウ</t>
    </rPh>
    <rPh sb="19" eb="22">
      <t>チョウキテキ</t>
    </rPh>
    <rPh sb="23" eb="25">
      <t>シテン</t>
    </rPh>
    <rPh sb="27" eb="29">
      <t>カクコク</t>
    </rPh>
    <rPh sb="30" eb="33">
      <t>シンニチハ</t>
    </rPh>
    <rPh sb="34" eb="37">
      <t>チニチハ</t>
    </rPh>
    <rPh sb="37" eb="38">
      <t>ソウ</t>
    </rPh>
    <rPh sb="39" eb="41">
      <t>ケイセイ</t>
    </rPh>
    <rPh sb="42" eb="44">
      <t>ハッテン</t>
    </rPh>
    <rPh sb="50" eb="53">
      <t>アイテコク</t>
    </rPh>
    <rPh sb="55" eb="59">
      <t>カンケイキョウカ</t>
    </rPh>
    <rPh sb="60" eb="62">
      <t>キバン</t>
    </rPh>
    <rPh sb="63" eb="65">
      <t>コウチク</t>
    </rPh>
    <rPh sb="70" eb="72">
      <t>ヘイセイ</t>
    </rPh>
    <rPh sb="74" eb="76">
      <t>ネンド</t>
    </rPh>
    <rPh sb="77" eb="79">
      <t>ジンブツ</t>
    </rPh>
    <rPh sb="79" eb="81">
      <t>コウリュウ</t>
    </rPh>
    <rPh sb="82" eb="84">
      <t>ソクシン</t>
    </rPh>
    <rPh sb="86" eb="87">
      <t>チュウ</t>
    </rPh>
    <rPh sb="88" eb="91">
      <t>チョウキテキ</t>
    </rPh>
    <rPh sb="91" eb="93">
      <t>カンテン</t>
    </rPh>
    <rPh sb="96" eb="98">
      <t>カイガイ</t>
    </rPh>
    <rPh sb="99" eb="101">
      <t>シンニチ</t>
    </rPh>
    <rPh sb="101" eb="102">
      <t>ソウ</t>
    </rPh>
    <rPh sb="103" eb="105">
      <t>チニチ</t>
    </rPh>
    <rPh sb="105" eb="106">
      <t>ソウ</t>
    </rPh>
    <rPh sb="107" eb="109">
      <t>カツヨウ</t>
    </rPh>
    <rPh sb="111" eb="113">
      <t>カッコク</t>
    </rPh>
    <rPh sb="115" eb="119">
      <t>カンケイキョウカ</t>
    </rPh>
    <rPh sb="120" eb="121">
      <t>ハカ</t>
    </rPh>
    <phoneticPr fontId="5"/>
  </si>
  <si>
    <t>-</t>
    <phoneticPr fontId="5"/>
  </si>
  <si>
    <t>相手国の事業による事業計画の変更等によるものであり，妥当である。</t>
    <rPh sb="0" eb="3">
      <t>アイテコク</t>
    </rPh>
    <rPh sb="4" eb="6">
      <t>ジギョウ</t>
    </rPh>
    <rPh sb="9" eb="11">
      <t>ジギョウ</t>
    </rPh>
    <rPh sb="11" eb="13">
      <t>ケイカク</t>
    </rPh>
    <rPh sb="14" eb="17">
      <t>ヘンコウトウ</t>
    </rPh>
    <rPh sb="26" eb="28">
      <t>ダトウ</t>
    </rPh>
    <phoneticPr fontId="5"/>
  </si>
  <si>
    <t>-</t>
    <phoneticPr fontId="5"/>
  </si>
  <si>
    <t>B.（株）プリンスホテル</t>
    <rPh sb="2" eb="5">
      <t>カブ</t>
    </rPh>
    <phoneticPr fontId="5"/>
  </si>
  <si>
    <t>会食</t>
    <rPh sb="0" eb="2">
      <t>カイショク</t>
    </rPh>
    <phoneticPr fontId="5"/>
  </si>
  <si>
    <t>食事代</t>
    <rPh sb="0" eb="3">
      <t>ショクジダイ</t>
    </rPh>
    <phoneticPr fontId="5"/>
  </si>
  <si>
    <t>-</t>
    <phoneticPr fontId="5"/>
  </si>
  <si>
    <t>-</t>
    <phoneticPr fontId="5"/>
  </si>
  <si>
    <t>外部有識者の点検対象外である。</t>
    <phoneticPr fontId="5"/>
  </si>
  <si>
    <t>終了予定</t>
  </si>
  <si>
    <t>令和元年度を以て事業終了。本件事業成果物の活用に努める。</t>
    <rPh sb="0" eb="2">
      <t>レイワ</t>
    </rPh>
    <rPh sb="2" eb="5">
      <t>ガンネンド</t>
    </rPh>
    <phoneticPr fontId="5"/>
  </si>
  <si>
    <t>-</t>
    <phoneticPr fontId="5"/>
  </si>
  <si>
    <t>（有）櫓庵治</t>
    <rPh sb="0" eb="3">
      <t>ユウ</t>
    </rPh>
    <rPh sb="3" eb="4">
      <t>ロ</t>
    </rPh>
    <rPh sb="4" eb="5">
      <t>アン</t>
    </rPh>
    <rPh sb="5" eb="6">
      <t>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</si>
</sst>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197826</xdr:colOff>
      <xdr:row>740</xdr:row>
      <xdr:rowOff>1871</xdr:rowOff>
    </xdr:from>
    <xdr:to>
      <xdr:col>49</xdr:col>
      <xdr:colOff>358085</xdr:colOff>
      <xdr:row>768</xdr:row>
      <xdr:rowOff>86903</xdr:rowOff>
    </xdr:to>
    <xdr:grpSp>
      <xdr:nvGrpSpPr>
        <xdr:cNvPr id="3" name="グループ化 2">
          <a:extLst>
            <a:ext uri="{FF2B5EF4-FFF2-40B4-BE49-F238E27FC236}">
              <a16:creationId xmlns:a16="http://schemas.microsoft.com/office/drawing/2014/main" id="{00000000-0008-0000-0000-000003000000}"/>
            </a:ext>
          </a:extLst>
        </xdr:cNvPr>
        <xdr:cNvGrpSpPr>
          <a:grpSpLocks/>
        </xdr:cNvGrpSpPr>
      </xdr:nvGrpSpPr>
      <xdr:grpSpPr bwMode="auto">
        <a:xfrm>
          <a:off x="1290026" y="40895871"/>
          <a:ext cx="8091409" cy="10733982"/>
          <a:chOff x="510974" y="422773"/>
          <a:chExt cx="8198453" cy="10659993"/>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0974" y="5389961"/>
            <a:ext cx="892361" cy="179687"/>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接遇業務全般</a:t>
            </a:r>
          </a:p>
        </xdr:txBody>
      </xdr:sp>
      <xdr:grpSp>
        <xdr:nvGrpSpPr>
          <xdr:cNvPr id="5" name="グループ化 65">
            <a:extLst>
              <a:ext uri="{FF2B5EF4-FFF2-40B4-BE49-F238E27FC236}">
                <a16:creationId xmlns:a16="http://schemas.microsoft.com/office/drawing/2014/main" id="{00000000-0008-0000-0000-000005000000}"/>
              </a:ext>
            </a:extLst>
          </xdr:cNvPr>
          <xdr:cNvGrpSpPr>
            <a:grpSpLocks/>
          </xdr:cNvGrpSpPr>
        </xdr:nvGrpSpPr>
        <xdr:grpSpPr bwMode="auto">
          <a:xfrm>
            <a:off x="6408076" y="1872206"/>
            <a:ext cx="2301351" cy="1126327"/>
            <a:chOff x="2905075" y="2925175"/>
            <a:chExt cx="2281808" cy="1568743"/>
          </a:xfrm>
        </xdr:grpSpPr>
        <xdr:sp macro="" textlink="">
          <xdr:nvSpPr>
            <xdr:cNvPr id="49" name="テキスト ボックス 3">
              <a:extLst>
                <a:ext uri="{FF2B5EF4-FFF2-40B4-BE49-F238E27FC236}">
                  <a16:creationId xmlns:a16="http://schemas.microsoft.com/office/drawing/2014/main" id="{00000000-0008-0000-0000-000031000000}"/>
                </a:ext>
              </a:extLst>
            </xdr:cNvPr>
            <xdr:cNvSpPr txBox="1"/>
          </xdr:nvSpPr>
          <xdr:spPr>
            <a:xfrm>
              <a:off x="2905075" y="3976635"/>
              <a:ext cx="2281808" cy="517283"/>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現地購入国際航空券、経由地宿泊料等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 name="角丸四角形 4">
              <a:extLst>
                <a:ext uri="{FF2B5EF4-FFF2-40B4-BE49-F238E27FC236}">
                  <a16:creationId xmlns:a16="http://schemas.microsoft.com/office/drawing/2014/main" id="{00000000-0008-0000-0000-000032000000}"/>
                </a:ext>
              </a:extLst>
            </xdr:cNvPr>
            <xdr:cNvSpPr/>
          </xdr:nvSpPr>
          <xdr:spPr>
            <a:xfrm>
              <a:off x="3007048" y="2925175"/>
              <a:ext cx="1560012" cy="975522"/>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百万円（外国送金）</a:t>
              </a:r>
            </a:p>
          </xdr:txBody>
        </xdr:sp>
      </xdr:grpSp>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629925" y="422773"/>
            <a:ext cx="1753410" cy="57173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131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7" name="グループ化 70">
            <a:extLst>
              <a:ext uri="{FF2B5EF4-FFF2-40B4-BE49-F238E27FC236}">
                <a16:creationId xmlns:a16="http://schemas.microsoft.com/office/drawing/2014/main" id="{00000000-0008-0000-0000-000007000000}"/>
              </a:ext>
            </a:extLst>
          </xdr:cNvPr>
          <xdr:cNvGrpSpPr>
            <a:grpSpLocks/>
          </xdr:cNvGrpSpPr>
        </xdr:nvGrpSpPr>
        <xdr:grpSpPr bwMode="auto">
          <a:xfrm>
            <a:off x="713015" y="1888662"/>
            <a:ext cx="1737524" cy="1166660"/>
            <a:chOff x="-137932" y="1203931"/>
            <a:chExt cx="1721395" cy="1145226"/>
          </a:xfrm>
        </xdr:grpSpPr>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22650" y="1995119"/>
              <a:ext cx="1706113" cy="354038"/>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接遇経費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8" name="角丸四角形 47">
              <a:extLst>
                <a:ext uri="{FF2B5EF4-FFF2-40B4-BE49-F238E27FC236}">
                  <a16:creationId xmlns:a16="http://schemas.microsoft.com/office/drawing/2014/main" id="{00000000-0008-0000-0000-000030000000}"/>
                </a:ext>
              </a:extLst>
            </xdr:cNvPr>
            <xdr:cNvSpPr/>
          </xdr:nvSpPr>
          <xdr:spPr>
            <a:xfrm>
              <a:off x="-137932" y="1203931"/>
              <a:ext cx="1644073" cy="689507"/>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（株）日本旅行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77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1205" y="4769224"/>
            <a:ext cx="1455957"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755582" y="5569647"/>
            <a:ext cx="1033260"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旅客運輸会社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755582" y="7154159"/>
            <a:ext cx="1033260" cy="514558"/>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レストラン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755582" y="7921911"/>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自動車会社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1755582" y="10315013"/>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保険会社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336782" y="3421573"/>
            <a:ext cx="1761238" cy="55539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具体例</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755582" y="8738670"/>
            <a:ext cx="1056743"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個人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53822" y="10927582"/>
            <a:ext cx="1252436"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海外旅行傷害保険</a:t>
            </a:r>
          </a:p>
        </xdr:txBody>
      </xdr:sp>
      <xdr:grpSp>
        <xdr:nvGrpSpPr>
          <xdr:cNvPr id="16" name="グループ化 80">
            <a:extLst>
              <a:ext uri="{FF2B5EF4-FFF2-40B4-BE49-F238E27FC236}">
                <a16:creationId xmlns:a16="http://schemas.microsoft.com/office/drawing/2014/main" id="{00000000-0008-0000-0000-000010000000}"/>
              </a:ext>
            </a:extLst>
          </xdr:cNvPr>
          <xdr:cNvGrpSpPr>
            <a:grpSpLocks/>
          </xdr:cNvGrpSpPr>
        </xdr:nvGrpSpPr>
        <xdr:grpSpPr bwMode="auto">
          <a:xfrm>
            <a:off x="2353119" y="1869732"/>
            <a:ext cx="2090569" cy="1223450"/>
            <a:chOff x="4658561" y="702284"/>
            <a:chExt cx="1499990" cy="519640"/>
          </a:xfrm>
        </xdr:grpSpPr>
        <xdr:sp macro="" textlink="">
          <xdr:nvSpPr>
            <xdr:cNvPr id="45" name="角丸四角形 18">
              <a:extLst>
                <a:ext uri="{FF2B5EF4-FFF2-40B4-BE49-F238E27FC236}">
                  <a16:creationId xmlns:a16="http://schemas.microsoft.com/office/drawing/2014/main" id="{00000000-0008-0000-0000-00002D000000}"/>
                </a:ext>
              </a:extLst>
            </xdr:cNvPr>
            <xdr:cNvSpPr/>
          </xdr:nvSpPr>
          <xdr:spPr>
            <a:xfrm>
              <a:off x="4843123" y="702284"/>
              <a:ext cx="1235611" cy="315683"/>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飲食業者約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658561" y="1057943"/>
              <a:ext cx="1499990" cy="163981"/>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幹部主催会食、レセプション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7" name="グループ化 81">
            <a:extLst>
              <a:ext uri="{FF2B5EF4-FFF2-40B4-BE49-F238E27FC236}">
                <a16:creationId xmlns:a16="http://schemas.microsoft.com/office/drawing/2014/main" id="{00000000-0008-0000-0000-000011000000}"/>
              </a:ext>
            </a:extLst>
          </xdr:cNvPr>
          <xdr:cNvGrpSpPr>
            <a:grpSpLocks/>
          </xdr:cNvGrpSpPr>
        </xdr:nvGrpSpPr>
        <xdr:grpSpPr bwMode="auto">
          <a:xfrm>
            <a:off x="4430097" y="1888663"/>
            <a:ext cx="1886481" cy="1337029"/>
            <a:chOff x="6169954" y="1280555"/>
            <a:chExt cx="1064405" cy="1216253"/>
          </a:xfrm>
        </xdr:grpSpPr>
        <xdr:sp macro="" textlink="">
          <xdr:nvSpPr>
            <xdr:cNvPr id="43" name="角丸四角形 42">
              <a:extLst>
                <a:ext uri="{FF2B5EF4-FFF2-40B4-BE49-F238E27FC236}">
                  <a16:creationId xmlns:a16="http://schemas.microsoft.com/office/drawing/2014/main" id="{00000000-0008-0000-0000-00002B000000}"/>
                </a:ext>
              </a:extLst>
            </xdr:cNvPr>
            <xdr:cNvSpPr/>
          </xdr:nvSpPr>
          <xdr:spPr>
            <a:xfrm>
              <a:off x="6286976" y="1280555"/>
              <a:ext cx="878907" cy="68354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（株）日本旅行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169954" y="2019162"/>
              <a:ext cx="1064405" cy="477646"/>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国内にて手配した国際航空券</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526629" y="4703884"/>
            <a:ext cx="1753410"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（株）日本旅行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716410" y="5487972"/>
            <a:ext cx="1455957" cy="171519"/>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3305471" y="4728386"/>
            <a:ext cx="1479440" cy="58806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（株）プリンスホテル</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39927" y="6100540"/>
            <a:ext cx="923671" cy="196022"/>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国内移動費</a:t>
            </a:r>
          </a:p>
        </xdr:txBody>
      </xdr:sp>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755582" y="6353735"/>
            <a:ext cx="1048915" cy="522725"/>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ホテル</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614683" y="7693219"/>
            <a:ext cx="712323" cy="204190"/>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食事代</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156745" y="5414463"/>
            <a:ext cx="1385507"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幹部主催夕食会</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755582" y="9530925"/>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寺社・博物館等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rot="10800000">
            <a:off x="2039090" y="1423109"/>
            <a:ext cx="4985697" cy="0"/>
          </a:xfrm>
          <a:prstGeom prst="line">
            <a:avLst/>
          </a:prstGeom>
          <a:noFill/>
          <a:ln w="19050" cap="flat" cmpd="sng" algn="ctr">
            <a:solidFill>
              <a:sysClr val="windowText" lastClr="000000"/>
            </a:solidFill>
            <a:prstDash val="solid"/>
          </a:ln>
          <a:effectLst/>
        </xdr:spPr>
      </xdr:cxn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rot="5400000">
            <a:off x="1815946" y="1667694"/>
            <a:ext cx="465049" cy="0"/>
          </a:xfrm>
          <a:prstGeom prst="straightConnector1">
            <a:avLst/>
          </a:prstGeom>
          <a:noFill/>
          <a:ln w="19050" cap="flat" cmpd="sng" algn="ctr">
            <a:solidFill>
              <a:sysClr val="windowText" lastClr="000000"/>
            </a:solidFill>
            <a:prstDash val="solid"/>
            <a:tailEnd type="arrow"/>
          </a:ln>
          <a:effectLst/>
        </xdr:spPr>
      </xdr:cxn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rot="16200000" flipH="1">
            <a:off x="3425195" y="1658732"/>
            <a:ext cx="465049" cy="0"/>
          </a:xfrm>
          <a:prstGeom prst="straightConnector1">
            <a:avLst/>
          </a:prstGeom>
          <a:noFill/>
          <a:ln w="19050" cap="flat" cmpd="sng" algn="ctr">
            <a:solidFill>
              <a:sysClr val="windowText" lastClr="000000"/>
            </a:solidFill>
            <a:prstDash val="solid"/>
            <a:tailEnd type="arrow"/>
          </a:ln>
          <a:effectLst/>
        </xdr:spPr>
      </xdr:cxn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rot="16200000" flipH="1">
            <a:off x="4990489" y="1666648"/>
            <a:ext cx="465552" cy="0"/>
          </a:xfrm>
          <a:prstGeom prst="straightConnector1">
            <a:avLst/>
          </a:prstGeom>
          <a:noFill/>
          <a:ln w="19050" cap="flat" cmpd="sng" algn="ctr">
            <a:solidFill>
              <a:sysClr val="windowText" lastClr="000000"/>
            </a:solidFill>
            <a:prstDash val="solid"/>
            <a:tailEnd type="arrow"/>
          </a:ln>
          <a:effectLst/>
        </xdr:spPr>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V="1">
            <a:off x="1401547" y="10562685"/>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1395507" y="8991865"/>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V="1">
            <a:off x="1395507" y="7431856"/>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1395507" y="8183274"/>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V="1">
            <a:off x="1403335" y="9784120"/>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V="1">
            <a:off x="1395507" y="5839178"/>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V="1">
            <a:off x="1411162" y="6631433"/>
            <a:ext cx="360075" cy="0"/>
          </a:xfrm>
          <a:prstGeom prst="straightConnector1">
            <a:avLst/>
          </a:prstGeom>
          <a:noFill/>
          <a:ln w="19050" cap="flat" cmpd="sng" algn="ctr">
            <a:solidFill>
              <a:sysClr val="windowText" lastClr="000000"/>
            </a:solidFill>
            <a:prstDash val="solid"/>
            <a:tailEnd type="arrow"/>
          </a:ln>
          <a:effectLst/>
        </xdr:spPr>
      </xdr:cxn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441070" y="4280882"/>
            <a:ext cx="5246712" cy="0"/>
          </a:xfrm>
          <a:prstGeom prst="line">
            <a:avLst/>
          </a:prstGeom>
          <a:noFill/>
          <a:ln w="19050" cap="flat" cmpd="sng" algn="ctr">
            <a:solidFill>
              <a:sysClr val="windowText" lastClr="000000"/>
            </a:solidFill>
            <a:prstDash val="solid"/>
          </a:ln>
          <a:effectLst/>
        </xdr:spPr>
      </xdr:cxn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1436314" y="4280883"/>
            <a:ext cx="0" cy="447163"/>
          </a:xfrm>
          <a:prstGeom prst="straightConnector1">
            <a:avLst/>
          </a:prstGeom>
          <a:noFill/>
          <a:ln w="19050" cap="flat" cmpd="sng" algn="ctr">
            <a:solidFill>
              <a:sysClr val="windowText" lastClr="000000"/>
            </a:solidFill>
            <a:prstDash val="solid"/>
            <a:tailEnd type="arrow"/>
          </a:ln>
          <a:effectLst/>
        </xdr:spPr>
      </xdr:cxnSp>
      <xdr:cxnSp macro="">
        <xdr:nvCxnSpPr>
          <xdr:cNvPr id="39" name="直線矢印コネクタ 38">
            <a:extLst>
              <a:ext uri="{FF2B5EF4-FFF2-40B4-BE49-F238E27FC236}">
                <a16:creationId xmlns:a16="http://schemas.microsoft.com/office/drawing/2014/main" id="{00000000-0008-0000-0000-000027000000}"/>
              </a:ext>
            </a:extLst>
          </xdr:cNvPr>
          <xdr:cNvCxnSpPr>
            <a:stCxn id="13" idx="2"/>
          </xdr:cNvCxnSpPr>
        </xdr:nvCxnSpPr>
        <xdr:spPr>
          <a:xfrm rot="5400000">
            <a:off x="3837589" y="4352868"/>
            <a:ext cx="751798" cy="0"/>
          </a:xfrm>
          <a:prstGeom prst="straightConnector1">
            <a:avLst/>
          </a:prstGeom>
          <a:noFill/>
          <a:ln w="19050" cap="flat" cmpd="sng" algn="ctr">
            <a:solidFill>
              <a:sysClr val="windowText" lastClr="000000"/>
            </a:solidFill>
            <a:prstDash val="solid"/>
            <a:tailEnd type="arrow"/>
          </a:ln>
          <a:effectLst/>
        </xdr:spPr>
      </xdr:cxn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rot="5400000">
            <a:off x="6435888" y="4536325"/>
            <a:ext cx="481887" cy="0"/>
          </a:xfrm>
          <a:prstGeom prst="straightConnector1">
            <a:avLst/>
          </a:prstGeom>
          <a:noFill/>
          <a:ln w="19050" cap="flat" cmpd="sng" algn="ctr">
            <a:solidFill>
              <a:sysClr val="windowText" lastClr="000000"/>
            </a:solidFill>
            <a:prstDash val="solid"/>
            <a:tailEnd type="arrow"/>
          </a:ln>
          <a:effectLst/>
        </xdr:spPr>
      </xdr:cxnSp>
      <xdr:cxnSp macro="">
        <xdr:nvCxnSpPr>
          <xdr:cNvPr id="41" name="直線コネクタ 40">
            <a:extLst>
              <a:ext uri="{FF2B5EF4-FFF2-40B4-BE49-F238E27FC236}">
                <a16:creationId xmlns:a16="http://schemas.microsoft.com/office/drawing/2014/main" id="{00000000-0008-0000-0000-000029000000}"/>
              </a:ext>
            </a:extLst>
          </xdr:cNvPr>
          <xdr:cNvCxnSpPr>
            <a:stCxn id="18" idx="2"/>
          </xdr:cNvCxnSpPr>
        </xdr:nvCxnSpPr>
        <xdr:spPr>
          <a:xfrm rot="16200000" flipH="1">
            <a:off x="-1234795" y="7946414"/>
            <a:ext cx="5276259" cy="0"/>
          </a:xfrm>
          <a:prstGeom prst="line">
            <a:avLst/>
          </a:prstGeom>
          <a:noFill/>
          <a:ln w="19050" cap="flat" cmpd="sng" algn="ctr">
            <a:solidFill>
              <a:sysClr val="windowText" lastClr="000000"/>
            </a:solidFill>
            <a:prstDash val="solid"/>
          </a:ln>
          <a:effectLst/>
        </xdr:spPr>
      </xdr:cxn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bwMode="auto">
          <a:xfrm>
            <a:off x="714495" y="1077477"/>
            <a:ext cx="868877" cy="155184"/>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152400</xdr:colOff>
      <xdr:row>742</xdr:row>
      <xdr:rowOff>295275</xdr:rowOff>
    </xdr:from>
    <xdr:to>
      <xdr:col>41</xdr:col>
      <xdr:colOff>152400</xdr:colOff>
      <xdr:row>744</xdr:row>
      <xdr:rowOff>57150</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bwMode="auto">
        <a:xfrm>
          <a:off x="8353425" y="47977425"/>
          <a:ext cx="0" cy="46672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28</xdr:col>
      <xdr:colOff>67262</xdr:colOff>
      <xdr:row>741</xdr:row>
      <xdr:rowOff>221630</xdr:rowOff>
    </xdr:from>
    <xdr:to>
      <xdr:col>28</xdr:col>
      <xdr:colOff>67262</xdr:colOff>
      <xdr:row>742</xdr:row>
      <xdr:rowOff>301205</xdr:rowOff>
    </xdr:to>
    <xdr:cxnSp macro="">
      <xdr:nvCxnSpPr>
        <xdr:cNvPr id="52" name="直線コネクタ 51">
          <a:extLst>
            <a:ext uri="{FF2B5EF4-FFF2-40B4-BE49-F238E27FC236}">
              <a16:creationId xmlns:a16="http://schemas.microsoft.com/office/drawing/2014/main" id="{00000000-0008-0000-0000-000034000000}"/>
            </a:ext>
          </a:extLst>
        </xdr:cNvPr>
        <xdr:cNvCxnSpPr>
          <a:stCxn id="6" idx="2"/>
        </xdr:cNvCxnSpPr>
      </xdr:nvCxnSpPr>
      <xdr:spPr>
        <a:xfrm>
          <a:off x="5697595" y="43126463"/>
          <a:ext cx="0" cy="4288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114</v>
      </c>
      <c r="AT2" s="220"/>
      <c r="AU2" s="220"/>
      <c r="AV2" s="52" t="str">
        <f>IF(AW2="", "", "-")</f>
        <v/>
      </c>
      <c r="AW2" s="397"/>
      <c r="AX2" s="397"/>
    </row>
    <row r="3" spans="1:50" ht="21" customHeight="1" thickBot="1">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180</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232</v>
      </c>
      <c r="Q13" s="109"/>
      <c r="R13" s="109"/>
      <c r="S13" s="109"/>
      <c r="T13" s="109"/>
      <c r="U13" s="109"/>
      <c r="V13" s="110"/>
      <c r="W13" s="108">
        <v>215</v>
      </c>
      <c r="X13" s="109"/>
      <c r="Y13" s="109"/>
      <c r="Z13" s="109"/>
      <c r="AA13" s="109"/>
      <c r="AB13" s="109"/>
      <c r="AC13" s="110"/>
      <c r="AD13" s="108">
        <v>214</v>
      </c>
      <c r="AE13" s="109"/>
      <c r="AF13" s="109"/>
      <c r="AG13" s="109"/>
      <c r="AH13" s="109"/>
      <c r="AI13" s="109"/>
      <c r="AJ13" s="110"/>
      <c r="AK13" s="108">
        <v>220</v>
      </c>
      <c r="AL13" s="109"/>
      <c r="AM13" s="109"/>
      <c r="AN13" s="109"/>
      <c r="AO13" s="109"/>
      <c r="AP13" s="109"/>
      <c r="AQ13" s="110"/>
      <c r="AR13" s="105">
        <v>0</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573</v>
      </c>
      <c r="Q14" s="109"/>
      <c r="R14" s="109"/>
      <c r="S14" s="109"/>
      <c r="T14" s="109"/>
      <c r="U14" s="109"/>
      <c r="V14" s="110"/>
      <c r="W14" s="108" t="s">
        <v>576</v>
      </c>
      <c r="X14" s="109"/>
      <c r="Y14" s="109"/>
      <c r="Z14" s="109"/>
      <c r="AA14" s="109"/>
      <c r="AB14" s="109"/>
      <c r="AC14" s="110"/>
      <c r="AD14" s="108" t="s">
        <v>573</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t="s">
        <v>689</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573</v>
      </c>
      <c r="Q16" s="109"/>
      <c r="R16" s="109"/>
      <c r="S16" s="109"/>
      <c r="T16" s="109"/>
      <c r="U16" s="109"/>
      <c r="V16" s="110"/>
      <c r="W16" s="108" t="s">
        <v>573</v>
      </c>
      <c r="X16" s="109"/>
      <c r="Y16" s="109"/>
      <c r="Z16" s="109"/>
      <c r="AA16" s="109"/>
      <c r="AB16" s="109"/>
      <c r="AC16" s="110"/>
      <c r="AD16" s="108" t="s">
        <v>578</v>
      </c>
      <c r="AE16" s="109"/>
      <c r="AF16" s="109"/>
      <c r="AG16" s="109"/>
      <c r="AH16" s="109"/>
      <c r="AI16" s="109"/>
      <c r="AJ16" s="110"/>
      <c r="AK16" s="108" t="s">
        <v>573</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573</v>
      </c>
      <c r="Q17" s="109"/>
      <c r="R17" s="109"/>
      <c r="S17" s="109"/>
      <c r="T17" s="109"/>
      <c r="U17" s="109"/>
      <c r="V17" s="110"/>
      <c r="W17" s="108" t="s">
        <v>577</v>
      </c>
      <c r="X17" s="109"/>
      <c r="Y17" s="109"/>
      <c r="Z17" s="109"/>
      <c r="AA17" s="109"/>
      <c r="AB17" s="109"/>
      <c r="AC17" s="110"/>
      <c r="AD17" s="108" t="s">
        <v>573</v>
      </c>
      <c r="AE17" s="109"/>
      <c r="AF17" s="109"/>
      <c r="AG17" s="109"/>
      <c r="AH17" s="109"/>
      <c r="AI17" s="109"/>
      <c r="AJ17" s="110"/>
      <c r="AK17" s="108" t="s">
        <v>573</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232</v>
      </c>
      <c r="Q18" s="115"/>
      <c r="R18" s="115"/>
      <c r="S18" s="115"/>
      <c r="T18" s="115"/>
      <c r="U18" s="115"/>
      <c r="V18" s="116"/>
      <c r="W18" s="114">
        <f>SUM(W13:AC17)</f>
        <v>215</v>
      </c>
      <c r="X18" s="115"/>
      <c r="Y18" s="115"/>
      <c r="Z18" s="115"/>
      <c r="AA18" s="115"/>
      <c r="AB18" s="115"/>
      <c r="AC18" s="116"/>
      <c r="AD18" s="114">
        <f>SUM(AD13:AJ17)</f>
        <v>214</v>
      </c>
      <c r="AE18" s="115"/>
      <c r="AF18" s="115"/>
      <c r="AG18" s="115"/>
      <c r="AH18" s="115"/>
      <c r="AI18" s="115"/>
      <c r="AJ18" s="116"/>
      <c r="AK18" s="114">
        <f>SUM(AK13:AQ17)</f>
        <v>220</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212</v>
      </c>
      <c r="Q19" s="109"/>
      <c r="R19" s="109"/>
      <c r="S19" s="109"/>
      <c r="T19" s="109"/>
      <c r="U19" s="109"/>
      <c r="V19" s="110"/>
      <c r="W19" s="108">
        <v>202</v>
      </c>
      <c r="X19" s="109"/>
      <c r="Y19" s="109"/>
      <c r="Z19" s="109"/>
      <c r="AA19" s="109"/>
      <c r="AB19" s="109"/>
      <c r="AC19" s="110"/>
      <c r="AD19" s="108">
        <v>131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0.91379310344827591</v>
      </c>
      <c r="Q20" s="539"/>
      <c r="R20" s="539"/>
      <c r="S20" s="539"/>
      <c r="T20" s="539"/>
      <c r="U20" s="539"/>
      <c r="V20" s="539"/>
      <c r="W20" s="539">
        <f t="shared" ref="W20" si="0">IF(W18=0, "-", SUM(W19)/W18)</f>
        <v>0.93953488372093019</v>
      </c>
      <c r="X20" s="539"/>
      <c r="Y20" s="539"/>
      <c r="Z20" s="539"/>
      <c r="AA20" s="539"/>
      <c r="AB20" s="539"/>
      <c r="AC20" s="539"/>
      <c r="AD20" s="539">
        <f t="shared" ref="AD20" si="1">IF(AD18=0, "-", SUM(AD19)/AD18)</f>
        <v>0.61214953271028039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9" t="s">
        <v>476</v>
      </c>
      <c r="H21" s="930"/>
      <c r="I21" s="930"/>
      <c r="J21" s="930"/>
      <c r="K21" s="930"/>
      <c r="L21" s="930"/>
      <c r="M21" s="930"/>
      <c r="N21" s="930"/>
      <c r="O21" s="930"/>
      <c r="P21" s="539">
        <f>IF(P19=0, "-", SUM(P19)/SUM(P13,P14))</f>
        <v>0.91379310344827591</v>
      </c>
      <c r="Q21" s="539"/>
      <c r="R21" s="539"/>
      <c r="S21" s="539"/>
      <c r="T21" s="539"/>
      <c r="U21" s="539"/>
      <c r="V21" s="539"/>
      <c r="W21" s="539">
        <f t="shared" ref="W21" si="2">IF(W19=0, "-", SUM(W19)/SUM(W13,W14))</f>
        <v>0.93953488372093019</v>
      </c>
      <c r="X21" s="539"/>
      <c r="Y21" s="539"/>
      <c r="Z21" s="539"/>
      <c r="AA21" s="539"/>
      <c r="AB21" s="539"/>
      <c r="AC21" s="539"/>
      <c r="AD21" s="539">
        <f t="shared" ref="AD21" si="3">IF(AD19=0, "-", SUM(AD19)/SUM(AD13,AD14))</f>
        <v>0.61214953271028039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663</v>
      </c>
      <c r="H23" s="187"/>
      <c r="I23" s="187"/>
      <c r="J23" s="187"/>
      <c r="K23" s="187"/>
      <c r="L23" s="187"/>
      <c r="M23" s="187"/>
      <c r="N23" s="187"/>
      <c r="O23" s="188"/>
      <c r="P23" s="105">
        <v>220</v>
      </c>
      <c r="Q23" s="106"/>
      <c r="R23" s="106"/>
      <c r="S23" s="106"/>
      <c r="T23" s="106"/>
      <c r="U23" s="106"/>
      <c r="V23" s="107"/>
      <c r="W23" s="105">
        <v>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664</v>
      </c>
      <c r="H24" s="190"/>
      <c r="I24" s="190"/>
      <c r="J24" s="190"/>
      <c r="K24" s="190"/>
      <c r="L24" s="190"/>
      <c r="M24" s="190"/>
      <c r="N24" s="190"/>
      <c r="O24" s="191"/>
      <c r="P24" s="108">
        <v>0.1</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459</v>
      </c>
      <c r="H28" s="193"/>
      <c r="I28" s="193"/>
      <c r="J28" s="193"/>
      <c r="K28" s="193"/>
      <c r="L28" s="193"/>
      <c r="M28" s="193"/>
      <c r="N28" s="193"/>
      <c r="O28" s="194"/>
      <c r="P28" s="114">
        <f>P29-SUM(P23:P27)</f>
        <v>-9.9999999999994316E-2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456</v>
      </c>
      <c r="H29" s="196"/>
      <c r="I29" s="196"/>
      <c r="J29" s="196"/>
      <c r="K29" s="196"/>
      <c r="L29" s="196"/>
      <c r="M29" s="196"/>
      <c r="N29" s="196"/>
      <c r="O29" s="197"/>
      <c r="P29" s="108">
        <f>AK13</f>
        <v>220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c r="A32" s="515"/>
      <c r="B32" s="513"/>
      <c r="C32" s="513"/>
      <c r="D32" s="513"/>
      <c r="E32" s="513"/>
      <c r="F32" s="514"/>
      <c r="G32" s="540" t="s">
        <v>579</v>
      </c>
      <c r="H32" s="541"/>
      <c r="I32" s="541"/>
      <c r="J32" s="541"/>
      <c r="K32" s="541"/>
      <c r="L32" s="541"/>
      <c r="M32" s="541"/>
      <c r="N32" s="541"/>
      <c r="O32" s="542"/>
      <c r="P32" s="160" t="s">
        <v>580</v>
      </c>
      <c r="Q32" s="161"/>
      <c r="R32" s="161"/>
      <c r="S32" s="161"/>
      <c r="T32" s="161"/>
      <c r="U32" s="161"/>
      <c r="V32" s="161"/>
      <c r="W32" s="161"/>
      <c r="X32" s="231"/>
      <c r="Y32" s="338" t="s">
        <v>12</v>
      </c>
      <c r="Z32" s="549"/>
      <c r="AA32" s="550"/>
      <c r="AB32" s="551" t="s">
        <v>581</v>
      </c>
      <c r="AC32" s="551"/>
      <c r="AD32" s="551"/>
      <c r="AE32" s="364">
        <v>113</v>
      </c>
      <c r="AF32" s="365"/>
      <c r="AG32" s="365"/>
      <c r="AH32" s="365"/>
      <c r="AI32" s="364">
        <v>116</v>
      </c>
      <c r="AJ32" s="365"/>
      <c r="AK32" s="365"/>
      <c r="AL32" s="365"/>
      <c r="AM32" s="364" t="s">
        <v>665</v>
      </c>
      <c r="AN32" s="365"/>
      <c r="AO32" s="365"/>
      <c r="AP32" s="365"/>
      <c r="AQ32" s="111" t="s">
        <v>665</v>
      </c>
      <c r="AR32" s="112"/>
      <c r="AS32" s="112"/>
      <c r="AT32" s="113"/>
      <c r="AU32" s="365" t="s">
        <v>665</v>
      </c>
      <c r="AV32" s="365"/>
      <c r="AW32" s="365"/>
      <c r="AX32" s="367"/>
    </row>
    <row r="33" spans="1:50" ht="23.25" customHeight="1">
      <c r="A33" s="516"/>
      <c r="B33" s="517"/>
      <c r="C33" s="517"/>
      <c r="D33" s="517"/>
      <c r="E33" s="517"/>
      <c r="F33" s="518"/>
      <c r="G33" s="543"/>
      <c r="H33" s="544"/>
      <c r="I33" s="544"/>
      <c r="J33" s="544"/>
      <c r="K33" s="544"/>
      <c r="L33" s="544"/>
      <c r="M33" s="544"/>
      <c r="N33" s="544"/>
      <c r="O33" s="545"/>
      <c r="P33" s="428"/>
      <c r="Q33" s="233"/>
      <c r="R33" s="233"/>
      <c r="S33" s="233"/>
      <c r="T33" s="233"/>
      <c r="U33" s="233"/>
      <c r="V33" s="233"/>
      <c r="W33" s="233"/>
      <c r="X33" s="234"/>
      <c r="Y33" s="303" t="s">
        <v>54</v>
      </c>
      <c r="Z33" s="298"/>
      <c r="AA33" s="299"/>
      <c r="AB33" s="522" t="s">
        <v>582</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t="s">
        <v>666</v>
      </c>
      <c r="AV33" s="365"/>
      <c r="AW33" s="365"/>
      <c r="AX33" s="367"/>
    </row>
    <row r="34" spans="1:50" ht="102.75" customHeight="1">
      <c r="A34" s="515"/>
      <c r="B34" s="513"/>
      <c r="C34" s="513"/>
      <c r="D34" s="513"/>
      <c r="E34" s="513"/>
      <c r="F34" s="514"/>
      <c r="G34" s="546"/>
      <c r="H34" s="547"/>
      <c r="I34" s="547"/>
      <c r="J34" s="547"/>
      <c r="K34" s="547"/>
      <c r="L34" s="547"/>
      <c r="M34" s="547"/>
      <c r="N34" s="547"/>
      <c r="O34" s="548"/>
      <c r="P34" s="163"/>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t="s">
        <v>665</v>
      </c>
      <c r="AN34" s="365"/>
      <c r="AO34" s="365"/>
      <c r="AP34" s="365"/>
      <c r="AQ34" s="111" t="s">
        <v>665</v>
      </c>
      <c r="AR34" s="112"/>
      <c r="AS34" s="112"/>
      <c r="AT34" s="113"/>
      <c r="AU34" s="365" t="s">
        <v>667</v>
      </c>
      <c r="AV34" s="365"/>
      <c r="AW34" s="365"/>
      <c r="AX34" s="367"/>
    </row>
    <row r="35" spans="1:50" ht="23.25" customHeight="1">
      <c r="A35" s="900" t="s">
        <v>502</v>
      </c>
      <c r="B35" s="901"/>
      <c r="C35" s="901"/>
      <c r="D35" s="901"/>
      <c r="E35" s="901"/>
      <c r="F35" s="902"/>
      <c r="G35" s="906" t="s">
        <v>583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c r="A39" s="515"/>
      <c r="B39" s="513"/>
      <c r="C39" s="513"/>
      <c r="D39" s="513"/>
      <c r="E39" s="513"/>
      <c r="F39" s="514"/>
      <c r="G39" s="540" t="s">
        <v>584</v>
      </c>
      <c r="H39" s="541"/>
      <c r="I39" s="541"/>
      <c r="J39" s="541"/>
      <c r="K39" s="541"/>
      <c r="L39" s="541"/>
      <c r="M39" s="541"/>
      <c r="N39" s="541"/>
      <c r="O39" s="542"/>
      <c r="P39" s="161" t="s">
        <v>585</v>
      </c>
      <c r="Q39" s="161"/>
      <c r="R39" s="161"/>
      <c r="S39" s="161"/>
      <c r="T39" s="161"/>
      <c r="U39" s="161"/>
      <c r="V39" s="161"/>
      <c r="W39" s="161"/>
      <c r="X39" s="231"/>
      <c r="Y39" s="338" t="s">
        <v>12</v>
      </c>
      <c r="Z39" s="549"/>
      <c r="AA39" s="550"/>
      <c r="AB39" s="551" t="s">
        <v>581</v>
      </c>
      <c r="AC39" s="551"/>
      <c r="AD39" s="551"/>
      <c r="AE39" s="364">
        <v>142</v>
      </c>
      <c r="AF39" s="365"/>
      <c r="AG39" s="365"/>
      <c r="AH39" s="365"/>
      <c r="AI39" s="364">
        <v>141</v>
      </c>
      <c r="AJ39" s="365"/>
      <c r="AK39" s="365"/>
      <c r="AL39" s="365"/>
      <c r="AM39" s="364">
        <v>109</v>
      </c>
      <c r="AN39" s="365"/>
      <c r="AO39" s="365"/>
      <c r="AP39" s="365"/>
      <c r="AQ39" s="111" t="s">
        <v>682</v>
      </c>
      <c r="AR39" s="112"/>
      <c r="AS39" s="112"/>
      <c r="AT39" s="113"/>
      <c r="AU39" s="365" t="s">
        <v>682</v>
      </c>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301</v>
      </c>
      <c r="AC40" s="522"/>
      <c r="AD40" s="522"/>
      <c r="AE40" s="364">
        <v>100</v>
      </c>
      <c r="AF40" s="365"/>
      <c r="AG40" s="365"/>
      <c r="AH40" s="365"/>
      <c r="AI40" s="364">
        <v>100</v>
      </c>
      <c r="AJ40" s="365"/>
      <c r="AK40" s="365"/>
      <c r="AL40" s="365"/>
      <c r="AM40" s="364">
        <v>100</v>
      </c>
      <c r="AN40" s="365"/>
      <c r="AO40" s="365"/>
      <c r="AP40" s="365"/>
      <c r="AQ40" s="111">
        <v>100</v>
      </c>
      <c r="AR40" s="112"/>
      <c r="AS40" s="112"/>
      <c r="AT40" s="113"/>
      <c r="AU40" s="365" t="s">
        <v>586</v>
      </c>
      <c r="AV40" s="365"/>
      <c r="AW40" s="365"/>
      <c r="AX40" s="367"/>
    </row>
    <row r="41" spans="1:50" ht="7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t="s">
        <v>586</v>
      </c>
      <c r="AR41" s="112"/>
      <c r="AS41" s="112"/>
      <c r="AT41" s="113"/>
      <c r="AU41" s="365" t="s">
        <v>586</v>
      </c>
      <c r="AV41" s="365"/>
      <c r="AW41" s="365"/>
      <c r="AX41" s="367"/>
    </row>
    <row r="42" spans="1:50" ht="23.25" customHeight="1">
      <c r="A42" s="900" t="s">
        <v>502</v>
      </c>
      <c r="B42" s="901"/>
      <c r="C42" s="901"/>
      <c r="D42" s="901"/>
      <c r="E42" s="901"/>
      <c r="F42" s="902"/>
      <c r="G42" s="906" t="s">
        <v>668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472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467</v>
      </c>
      <c r="X65" s="873"/>
      <c r="Y65" s="876"/>
      <c r="Z65" s="876"/>
      <c r="AA65" s="877"/>
      <c r="AB65" s="870" t="s">
        <v>11</v>
      </c>
      <c r="AC65" s="866"/>
      <c r="AD65" s="867"/>
      <c r="AE65" s="368" t="s">
        <v>532</v>
      </c>
      <c r="AF65" s="369"/>
      <c r="AG65" s="369"/>
      <c r="AH65" s="370"/>
      <c r="AI65" s="368" t="s">
        <v>529</v>
      </c>
      <c r="AJ65" s="369"/>
      <c r="AK65" s="369"/>
      <c r="AL65" s="370"/>
      <c r="AM65" s="375" t="s">
        <v>524</v>
      </c>
      <c r="AN65" s="375"/>
      <c r="AO65" s="375"/>
      <c r="AP65" s="368"/>
      <c r="AQ65" s="870" t="s">
        <v>354</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470</v>
      </c>
      <c r="AX66" s="981"/>
    </row>
    <row r="67" spans="1:50" ht="23.25" hidden="1" customHeight="1">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492</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492</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493</v>
      </c>
      <c r="AC69" s="978"/>
      <c r="AD69" s="978"/>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4" t="s">
        <v>477</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491</v>
      </c>
      <c r="X70" s="947"/>
      <c r="Y70" s="952" t="s">
        <v>12</v>
      </c>
      <c r="Z70" s="952"/>
      <c r="AA70" s="953"/>
      <c r="AB70" s="954" t="s">
        <v>492</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492</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493</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4" t="s">
        <v>505</v>
      </c>
      <c r="B78" s="915"/>
      <c r="C78" s="915"/>
      <c r="D78" s="915"/>
      <c r="E78" s="912" t="s">
        <v>449</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3"/>
      <c r="C99" s="883"/>
      <c r="D99" s="883"/>
      <c r="E99" s="883"/>
      <c r="F99" s="884"/>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60" t="s">
        <v>11</v>
      </c>
      <c r="AC100" s="860"/>
      <c r="AD100" s="860"/>
      <c r="AE100" s="823" t="s">
        <v>532</v>
      </c>
      <c r="AF100" s="824"/>
      <c r="AG100" s="824"/>
      <c r="AH100" s="825"/>
      <c r="AI100" s="823" t="s">
        <v>529</v>
      </c>
      <c r="AJ100" s="824"/>
      <c r="AK100" s="824"/>
      <c r="AL100" s="825"/>
      <c r="AM100" s="823" t="s">
        <v>525</v>
      </c>
      <c r="AN100" s="824"/>
      <c r="AO100" s="824"/>
      <c r="AP100" s="825"/>
      <c r="AQ100" s="931" t="s">
        <v>518</v>
      </c>
      <c r="AR100" s="932"/>
      <c r="AS100" s="932"/>
      <c r="AT100" s="933"/>
      <c r="AU100" s="931" t="s">
        <v>515</v>
      </c>
      <c r="AV100" s="932"/>
      <c r="AW100" s="932"/>
      <c r="AX100" s="934"/>
    </row>
    <row r="101" spans="1:60" ht="23.25" customHeight="1">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4">
        <v>165</v>
      </c>
      <c r="AF101" s="365"/>
      <c r="AG101" s="365"/>
      <c r="AH101" s="366"/>
      <c r="AI101" s="364">
        <v>160</v>
      </c>
      <c r="AJ101" s="365"/>
      <c r="AK101" s="365"/>
      <c r="AL101" s="366"/>
      <c r="AM101" s="364">
        <v>141</v>
      </c>
      <c r="AN101" s="365"/>
      <c r="AO101" s="365"/>
      <c r="AP101" s="366"/>
      <c r="AQ101" s="364" t="s">
        <v>589</v>
      </c>
      <c r="AR101" s="365"/>
      <c r="AS101" s="365"/>
      <c r="AT101" s="366"/>
      <c r="AU101" s="364" t="s">
        <v>589</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170</v>
      </c>
      <c r="AF102" s="358"/>
      <c r="AG102" s="358"/>
      <c r="AH102" s="358"/>
      <c r="AI102" s="358">
        <v>160</v>
      </c>
      <c r="AJ102" s="358"/>
      <c r="AK102" s="358"/>
      <c r="AL102" s="358"/>
      <c r="AM102" s="358">
        <v>164</v>
      </c>
      <c r="AN102" s="358"/>
      <c r="AO102" s="358"/>
      <c r="AP102" s="358"/>
      <c r="AQ102" s="814">
        <v>175</v>
      </c>
      <c r="AR102" s="815"/>
      <c r="AS102" s="815"/>
      <c r="AT102" s="816"/>
      <c r="AU102" s="814" t="s">
        <v>688</v>
      </c>
      <c r="AV102" s="815"/>
      <c r="AW102" s="815"/>
      <c r="AX102" s="816"/>
    </row>
    <row r="103" spans="1:60" ht="31.5" hidden="1" customHeight="1">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2</v>
      </c>
      <c r="AF116" s="358"/>
      <c r="AG116" s="358"/>
      <c r="AH116" s="358"/>
      <c r="AI116" s="358">
        <v>1.9</v>
      </c>
      <c r="AJ116" s="358"/>
      <c r="AK116" s="358"/>
      <c r="AL116" s="358"/>
      <c r="AM116" s="358">
        <v>1.7</v>
      </c>
      <c r="AN116" s="358"/>
      <c r="AO116" s="358"/>
      <c r="AP116" s="358"/>
      <c r="AQ116" s="364">
        <v>1.8</v>
      </c>
      <c r="AR116" s="365"/>
      <c r="AS116" s="365"/>
      <c r="AT116" s="365"/>
      <c r="AU116" s="365"/>
      <c r="AV116" s="365"/>
      <c r="AW116" s="365"/>
      <c r="AX116" s="367"/>
    </row>
    <row r="117" spans="1:50"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595</v>
      </c>
      <c r="AF117" s="306"/>
      <c r="AG117" s="306"/>
      <c r="AH117" s="306"/>
      <c r="AI117" s="306" t="s">
        <v>596</v>
      </c>
      <c r="AJ117" s="306"/>
      <c r="AK117" s="306"/>
      <c r="AL117" s="306"/>
      <c r="AM117" s="306" t="s">
        <v>597</v>
      </c>
      <c r="AN117" s="306"/>
      <c r="AO117" s="306"/>
      <c r="AP117" s="306"/>
      <c r="AQ117" s="306" t="s">
        <v>679</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51" t="s">
        <v>594</v>
      </c>
      <c r="AC119" s="852"/>
      <c r="AD119" s="853"/>
      <c r="AE119" s="358">
        <v>1</v>
      </c>
      <c r="AF119" s="358"/>
      <c r="AG119" s="358"/>
      <c r="AH119" s="358"/>
      <c r="AI119" s="358">
        <v>0.9</v>
      </c>
      <c r="AJ119" s="358"/>
      <c r="AK119" s="358"/>
      <c r="AL119" s="358"/>
      <c r="AM119" s="358">
        <v>0.7</v>
      </c>
      <c r="AN119" s="358"/>
      <c r="AO119" s="358"/>
      <c r="AP119" s="358"/>
      <c r="AQ119" s="358">
        <v>1</v>
      </c>
      <c r="AR119" s="358"/>
      <c r="AS119" s="358"/>
      <c r="AT119" s="358"/>
      <c r="AU119" s="358"/>
      <c r="AV119" s="358"/>
      <c r="AW119" s="358"/>
      <c r="AX119" s="359"/>
    </row>
    <row r="120" spans="1:50"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593</v>
      </c>
      <c r="AC120" s="342"/>
      <c r="AD120" s="343"/>
      <c r="AE120" s="306" t="s">
        <v>598</v>
      </c>
      <c r="AF120" s="306"/>
      <c r="AG120" s="306"/>
      <c r="AH120" s="306"/>
      <c r="AI120" s="306" t="s">
        <v>599</v>
      </c>
      <c r="AJ120" s="306"/>
      <c r="AK120" s="306"/>
      <c r="AL120" s="306"/>
      <c r="AM120" s="306" t="s">
        <v>600</v>
      </c>
      <c r="AN120" s="306"/>
      <c r="AO120" s="306"/>
      <c r="AP120" s="306"/>
      <c r="AQ120" s="306" t="s">
        <v>680</v>
      </c>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6" t="s">
        <v>562</v>
      </c>
      <c r="B130" s="994"/>
      <c r="C130" s="993" t="s">
        <v>358</v>
      </c>
      <c r="D130" s="994"/>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7"/>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hidden="1" customHeight="1">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7"/>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7"/>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7"/>
      <c r="B154" s="252"/>
      <c r="C154" s="251"/>
      <c r="D154" s="252"/>
      <c r="E154" s="251"/>
      <c r="F154" s="314"/>
      <c r="G154" s="230" t="s">
        <v>603</v>
      </c>
      <c r="H154" s="161"/>
      <c r="I154" s="161"/>
      <c r="J154" s="161"/>
      <c r="K154" s="161"/>
      <c r="L154" s="161"/>
      <c r="M154" s="161"/>
      <c r="N154" s="161"/>
      <c r="O154" s="161"/>
      <c r="P154" s="231"/>
      <c r="Q154" s="160" t="s">
        <v>604</v>
      </c>
      <c r="R154" s="161"/>
      <c r="S154" s="161"/>
      <c r="T154" s="161"/>
      <c r="U154" s="161"/>
      <c r="V154" s="161"/>
      <c r="W154" s="161"/>
      <c r="X154" s="161"/>
      <c r="Y154" s="161"/>
      <c r="Z154" s="161"/>
      <c r="AA154" s="926"/>
      <c r="AB154" s="255" t="s">
        <v>605</v>
      </c>
      <c r="AC154" s="256"/>
      <c r="AD154" s="256"/>
      <c r="AE154" s="261" t="s">
        <v>681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54.75" customHeight="1">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606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7"/>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7"/>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7"/>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7"/>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7"/>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7"/>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7"/>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7"/>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7"/>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7"/>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7"/>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7"/>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7"/>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7"/>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7"/>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7"/>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7"/>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7"/>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7"/>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7"/>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7"/>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7"/>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7"/>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7"/>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7"/>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7"/>
      <c r="B430" s="252"/>
      <c r="C430" s="249" t="s">
        <v>558</v>
      </c>
      <c r="D430" s="250"/>
      <c r="E430" s="238" t="s">
        <v>542</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97"/>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7"/>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97"/>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7"/>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97"/>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7"/>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97"/>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7"/>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97"/>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571</v>
      </c>
      <c r="AE702" s="899"/>
      <c r="AF702" s="899"/>
      <c r="AG702" s="888" t="s">
        <v>608</v>
      </c>
      <c r="AH702" s="889"/>
      <c r="AI702" s="889"/>
      <c r="AJ702" s="889"/>
      <c r="AK702" s="889"/>
      <c r="AL702" s="889"/>
      <c r="AM702" s="889"/>
      <c r="AN702" s="889"/>
      <c r="AO702" s="889"/>
      <c r="AP702" s="889"/>
      <c r="AQ702" s="889"/>
      <c r="AR702" s="889"/>
      <c r="AS702" s="889"/>
      <c r="AT702" s="889"/>
      <c r="AU702" s="889"/>
      <c r="AV702" s="889"/>
      <c r="AW702" s="889"/>
      <c r="AX702" s="890"/>
    </row>
    <row r="703" spans="1:50" ht="35.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614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615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571</v>
      </c>
      <c r="AE710" s="155"/>
      <c r="AF710" s="155"/>
      <c r="AG710" s="664" t="s">
        <v>616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616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571</v>
      </c>
      <c r="AE712" s="586"/>
      <c r="AF712" s="586"/>
      <c r="AG712" s="594" t="s">
        <v>683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4" t="s">
        <v>684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620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621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617</v>
      </c>
      <c r="AE718" s="155"/>
      <c r="AF718" s="155"/>
      <c r="AG718" s="163" t="s">
        <v>682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617</v>
      </c>
      <c r="AE719" s="668"/>
      <c r="AF719" s="668"/>
      <c r="AG719" s="160" t="s">
        <v>682</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0"/>
      <c r="B720" s="651"/>
      <c r="C720" s="938" t="s">
        <v>461</v>
      </c>
      <c r="D720" s="936"/>
      <c r="E720" s="936"/>
      <c r="F720" s="939"/>
      <c r="G720" s="935" t="s">
        <v>462</v>
      </c>
      <c r="H720" s="936"/>
      <c r="I720" s="936"/>
      <c r="J720" s="936"/>
      <c r="K720" s="936"/>
      <c r="L720" s="936"/>
      <c r="M720" s="936"/>
      <c r="N720" s="935" t="s">
        <v>465</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111" customHeight="1">
      <c r="A726" s="621" t="s">
        <v>48</v>
      </c>
      <c r="B726" s="622"/>
      <c r="C726" s="443" t="s">
        <v>53</v>
      </c>
      <c r="D726" s="581"/>
      <c r="E726" s="581"/>
      <c r="F726" s="582"/>
      <c r="G726" s="797" t="s">
        <v>622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623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690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691</v>
      </c>
      <c r="B731" s="619"/>
      <c r="C731" s="619"/>
      <c r="D731" s="619"/>
      <c r="E731" s="620"/>
      <c r="F731" s="680" t="s">
        <v>692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504</v>
      </c>
      <c r="B733" s="750"/>
      <c r="C733" s="750"/>
      <c r="D733" s="750"/>
      <c r="E733" s="751"/>
      <c r="F733" s="766" t="s">
        <v>693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8.75" customHeight="1" thickBot="1">
      <c r="A735" s="611" t="s">
        <v>624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546</v>
      </c>
      <c r="B737" s="124"/>
      <c r="C737" s="124"/>
      <c r="D737" s="125"/>
      <c r="E737" s="122" t="s">
        <v>625</v>
      </c>
      <c r="F737" s="122"/>
      <c r="G737" s="122"/>
      <c r="H737" s="122"/>
      <c r="I737" s="122"/>
      <c r="J737" s="122"/>
      <c r="K737" s="122"/>
      <c r="L737" s="122"/>
      <c r="M737" s="122"/>
      <c r="N737" s="101" t="s">
        <v>539</v>
      </c>
      <c r="O737" s="101"/>
      <c r="P737" s="101"/>
      <c r="Q737" s="101"/>
      <c r="R737" s="122" t="s">
        <v>626</v>
      </c>
      <c r="S737" s="122"/>
      <c r="T737" s="122"/>
      <c r="U737" s="122"/>
      <c r="V737" s="122"/>
      <c r="W737" s="122"/>
      <c r="X737" s="122"/>
      <c r="Y737" s="122"/>
      <c r="Z737" s="122"/>
      <c r="AA737" s="101" t="s">
        <v>538</v>
      </c>
      <c r="AB737" s="101"/>
      <c r="AC737" s="101"/>
      <c r="AD737" s="101"/>
      <c r="AE737" s="122" t="s">
        <v>627</v>
      </c>
      <c r="AF737" s="122"/>
      <c r="AG737" s="122"/>
      <c r="AH737" s="122"/>
      <c r="AI737" s="122"/>
      <c r="AJ737" s="122"/>
      <c r="AK737" s="122"/>
      <c r="AL737" s="122"/>
      <c r="AM737" s="122"/>
      <c r="AN737" s="101" t="s">
        <v>537</v>
      </c>
      <c r="AO737" s="101"/>
      <c r="AP737" s="101"/>
      <c r="AQ737" s="101"/>
      <c r="AR737" s="102" t="s">
        <v>628</v>
      </c>
      <c r="AS737" s="103"/>
      <c r="AT737" s="103"/>
      <c r="AU737" s="103"/>
      <c r="AV737" s="103"/>
      <c r="AW737" s="103"/>
      <c r="AX737" s="104"/>
      <c r="AY737" s="89"/>
      <c r="AZ737" s="89"/>
    </row>
    <row r="738" spans="1:52" ht="24.75" customHeight="1">
      <c r="A738" s="123" t="s">
        <v>536</v>
      </c>
      <c r="B738" s="124"/>
      <c r="C738" s="124"/>
      <c r="D738" s="125"/>
      <c r="E738" s="122" t="s">
        <v>629</v>
      </c>
      <c r="F738" s="122"/>
      <c r="G738" s="122"/>
      <c r="H738" s="122"/>
      <c r="I738" s="122"/>
      <c r="J738" s="122"/>
      <c r="K738" s="122"/>
      <c r="L738" s="122"/>
      <c r="M738" s="122"/>
      <c r="N738" s="101" t="s">
        <v>535</v>
      </c>
      <c r="O738" s="101"/>
      <c r="P738" s="101"/>
      <c r="Q738" s="101"/>
      <c r="R738" s="122" t="s">
        <v>630</v>
      </c>
      <c r="S738" s="122"/>
      <c r="T738" s="122"/>
      <c r="U738" s="122"/>
      <c r="V738" s="122"/>
      <c r="W738" s="122"/>
      <c r="X738" s="122"/>
      <c r="Y738" s="122"/>
      <c r="Z738" s="122"/>
      <c r="AA738" s="101" t="s">
        <v>534</v>
      </c>
      <c r="AB738" s="101"/>
      <c r="AC738" s="101"/>
      <c r="AD738" s="101"/>
      <c r="AE738" s="122" t="s">
        <v>631</v>
      </c>
      <c r="AF738" s="122"/>
      <c r="AG738" s="122"/>
      <c r="AH738" s="122"/>
      <c r="AI738" s="122"/>
      <c r="AJ738" s="122"/>
      <c r="AK738" s="122"/>
      <c r="AL738" s="122"/>
      <c r="AM738" s="122"/>
      <c r="AN738" s="101" t="s">
        <v>530</v>
      </c>
      <c r="AO738" s="101"/>
      <c r="AP738" s="101"/>
      <c r="AQ738" s="101"/>
      <c r="AR738" s="102" t="s">
        <v>632</v>
      </c>
      <c r="AS738" s="103"/>
      <c r="AT738" s="103"/>
      <c r="AU738" s="103"/>
      <c r="AV738" s="103"/>
      <c r="AW738" s="103"/>
      <c r="AX738" s="104"/>
    </row>
    <row r="739" spans="1:52" ht="24.75" customHeight="1" thickBot="1">
      <c r="A739" s="126" t="s">
        <v>526</v>
      </c>
      <c r="B739" s="127"/>
      <c r="C739" s="127"/>
      <c r="D739" s="128"/>
      <c r="E739" s="129" t="s">
        <v>566</v>
      </c>
      <c r="F739" s="117"/>
      <c r="G739" s="117"/>
      <c r="H739" s="93" t="str">
        <f>IF(E739="", "", "(")</f>
        <v>(</v>
      </c>
      <c r="I739" s="117"/>
      <c r="J739" s="117"/>
      <c r="K739" s="93" t="str">
        <f>IF(OR(I739="　", I739=""), "", "-")</f>
        <v/>
      </c>
      <c r="L739" s="118">
        <v>103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508</v>
      </c>
      <c r="B779" s="761"/>
      <c r="C779" s="761"/>
      <c r="D779" s="761"/>
      <c r="E779" s="761"/>
      <c r="F779" s="762"/>
      <c r="G779" s="439" t="s">
        <v>633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636</v>
      </c>
      <c r="H781" s="450"/>
      <c r="I781" s="450"/>
      <c r="J781" s="450"/>
      <c r="K781" s="451"/>
      <c r="L781" s="452" t="s">
        <v>637</v>
      </c>
      <c r="M781" s="453"/>
      <c r="N781" s="453"/>
      <c r="O781" s="453"/>
      <c r="P781" s="453"/>
      <c r="Q781" s="453"/>
      <c r="R781" s="453"/>
      <c r="S781" s="453"/>
      <c r="T781" s="453"/>
      <c r="U781" s="453"/>
      <c r="V781" s="453"/>
      <c r="W781" s="453"/>
      <c r="X781" s="454"/>
      <c r="Y781" s="455">
        <v>23</v>
      </c>
      <c r="Z781" s="456"/>
      <c r="AA781" s="456"/>
      <c r="AB781" s="557"/>
      <c r="AC781" s="449" t="s">
        <v>686</v>
      </c>
      <c r="AD781" s="450"/>
      <c r="AE781" s="450"/>
      <c r="AF781" s="450"/>
      <c r="AG781" s="451"/>
      <c r="AH781" s="452" t="s">
        <v>687</v>
      </c>
      <c r="AI781" s="453"/>
      <c r="AJ781" s="453"/>
      <c r="AK781" s="453"/>
      <c r="AL781" s="453"/>
      <c r="AM781" s="453"/>
      <c r="AN781" s="453"/>
      <c r="AO781" s="453"/>
      <c r="AP781" s="453"/>
      <c r="AQ781" s="453"/>
      <c r="AR781" s="453"/>
      <c r="AS781" s="453"/>
      <c r="AT781" s="454"/>
      <c r="AU781" s="455">
        <v>1.6</v>
      </c>
      <c r="AV781" s="456"/>
      <c r="AW781" s="456"/>
      <c r="AX781" s="457"/>
    </row>
    <row r="782" spans="1:50" ht="24.75" customHeight="1">
      <c r="A782" s="556"/>
      <c r="B782" s="763"/>
      <c r="C782" s="763"/>
      <c r="D782" s="763"/>
      <c r="E782" s="763"/>
      <c r="F782" s="764"/>
      <c r="G782" s="348" t="s">
        <v>634</v>
      </c>
      <c r="H782" s="349"/>
      <c r="I782" s="349"/>
      <c r="J782" s="349"/>
      <c r="K782" s="350"/>
      <c r="L782" s="401" t="s">
        <v>635</v>
      </c>
      <c r="M782" s="402"/>
      <c r="N782" s="402"/>
      <c r="O782" s="402"/>
      <c r="P782" s="402"/>
      <c r="Q782" s="402"/>
      <c r="R782" s="402"/>
      <c r="S782" s="402"/>
      <c r="T782" s="402"/>
      <c r="U782" s="402"/>
      <c r="V782" s="402"/>
      <c r="W782" s="402"/>
      <c r="X782" s="403"/>
      <c r="Y782" s="398">
        <v>21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3"/>
      <c r="C783" s="763"/>
      <c r="D783" s="763"/>
      <c r="E783" s="763"/>
      <c r="F783" s="764"/>
      <c r="G783" s="348" t="s">
        <v>638</v>
      </c>
      <c r="H783" s="349"/>
      <c r="I783" s="349"/>
      <c r="J783" s="349"/>
      <c r="K783" s="350"/>
      <c r="L783" s="401" t="s">
        <v>639</v>
      </c>
      <c r="M783" s="402"/>
      <c r="N783" s="402"/>
      <c r="O783" s="402"/>
      <c r="P783" s="402"/>
      <c r="Q783" s="402"/>
      <c r="R783" s="402"/>
      <c r="S783" s="402"/>
      <c r="T783" s="402"/>
      <c r="U783" s="402"/>
      <c r="V783" s="402"/>
      <c r="W783" s="402"/>
      <c r="X783" s="403"/>
      <c r="Y783" s="398">
        <v>19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3"/>
      <c r="C784" s="763"/>
      <c r="D784" s="763"/>
      <c r="E784" s="763"/>
      <c r="F784" s="764"/>
      <c r="G784" s="348" t="s">
        <v>640</v>
      </c>
      <c r="H784" s="349"/>
      <c r="I784" s="349"/>
      <c r="J784" s="349"/>
      <c r="K784" s="350"/>
      <c r="L784" s="401" t="s">
        <v>641</v>
      </c>
      <c r="M784" s="402"/>
      <c r="N784" s="402"/>
      <c r="O784" s="402"/>
      <c r="P784" s="402"/>
      <c r="Q784" s="402"/>
      <c r="R784" s="402"/>
      <c r="S784" s="402"/>
      <c r="T784" s="402"/>
      <c r="U784" s="402"/>
      <c r="V784" s="402"/>
      <c r="W784" s="402"/>
      <c r="X784" s="403"/>
      <c r="Y784" s="398">
        <v>5</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3"/>
      <c r="C785" s="763"/>
      <c r="D785" s="763"/>
      <c r="E785" s="763"/>
      <c r="F785" s="764"/>
      <c r="G785" s="348" t="s">
        <v>196</v>
      </c>
      <c r="H785" s="349"/>
      <c r="I785" s="349"/>
      <c r="J785" s="349"/>
      <c r="K785" s="350"/>
      <c r="L785" s="401" t="s">
        <v>643</v>
      </c>
      <c r="M785" s="402"/>
      <c r="N785" s="402"/>
      <c r="O785" s="402"/>
      <c r="P785" s="402"/>
      <c r="Q785" s="402"/>
      <c r="R785" s="402"/>
      <c r="S785" s="402"/>
      <c r="T785" s="402"/>
      <c r="U785" s="402"/>
      <c r="V785" s="402"/>
      <c r="W785" s="402"/>
      <c r="X785" s="403"/>
      <c r="Y785" s="398">
        <v>5</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3"/>
      <c r="C786" s="763"/>
      <c r="D786" s="763"/>
      <c r="E786" s="763"/>
      <c r="F786" s="764"/>
      <c r="G786" s="348" t="s">
        <v>669</v>
      </c>
      <c r="H786" s="349"/>
      <c r="I786" s="349"/>
      <c r="J786" s="349"/>
      <c r="K786" s="350"/>
      <c r="L786" s="401" t="s">
        <v>642</v>
      </c>
      <c r="M786" s="402"/>
      <c r="N786" s="402"/>
      <c r="O786" s="402"/>
      <c r="P786" s="402"/>
      <c r="Q786" s="402"/>
      <c r="R786" s="402"/>
      <c r="S786" s="402"/>
      <c r="T786" s="402"/>
      <c r="U786" s="402"/>
      <c r="V786" s="402"/>
      <c r="W786" s="402"/>
      <c r="X786" s="403"/>
      <c r="Y786" s="398">
        <v>4</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1.6</v>
      </c>
      <c r="AV791" s="415"/>
      <c r="AW791" s="415"/>
      <c r="AX791" s="417"/>
    </row>
    <row r="792" spans="1:50" ht="24.75" customHeight="1">
      <c r="A792" s="556"/>
      <c r="B792" s="763"/>
      <c r="C792" s="763"/>
      <c r="D792" s="763"/>
      <c r="E792" s="763"/>
      <c r="F792" s="764"/>
      <c r="G792" s="439" t="s">
        <v>644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3"/>
      <c r="C794" s="763"/>
      <c r="D794" s="763"/>
      <c r="E794" s="763"/>
      <c r="F794" s="764"/>
      <c r="G794" s="449" t="s">
        <v>646</v>
      </c>
      <c r="H794" s="450"/>
      <c r="I794" s="450"/>
      <c r="J794" s="450"/>
      <c r="K794" s="451"/>
      <c r="L794" s="452" t="s">
        <v>647</v>
      </c>
      <c r="M794" s="453"/>
      <c r="N794" s="453"/>
      <c r="O794" s="453"/>
      <c r="P794" s="453"/>
      <c r="Q794" s="453"/>
      <c r="R794" s="453"/>
      <c r="S794" s="453"/>
      <c r="T794" s="453"/>
      <c r="U794" s="453"/>
      <c r="V794" s="453"/>
      <c r="W794" s="453"/>
      <c r="X794" s="454"/>
      <c r="Y794" s="455">
        <v>7</v>
      </c>
      <c r="Z794" s="456"/>
      <c r="AA794" s="456"/>
      <c r="AB794" s="557"/>
      <c r="AC794" s="449" t="s">
        <v>646</v>
      </c>
      <c r="AD794" s="450"/>
      <c r="AE794" s="450"/>
      <c r="AF794" s="450"/>
      <c r="AG794" s="451"/>
      <c r="AH794" s="452" t="s">
        <v>647</v>
      </c>
      <c r="AI794" s="453"/>
      <c r="AJ794" s="453"/>
      <c r="AK794" s="453"/>
      <c r="AL794" s="453"/>
      <c r="AM794" s="453"/>
      <c r="AN794" s="453"/>
      <c r="AO794" s="453"/>
      <c r="AP794" s="453"/>
      <c r="AQ794" s="453"/>
      <c r="AR794" s="453"/>
      <c r="AS794" s="453"/>
      <c r="AT794" s="454"/>
      <c r="AU794" s="455">
        <v>5</v>
      </c>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v>
      </c>
      <c r="AV804" s="415"/>
      <c r="AW804" s="415"/>
      <c r="AX804" s="417"/>
    </row>
    <row r="805" spans="1:50" ht="24.75" hidden="1" customHeight="1">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466</v>
      </c>
      <c r="AM831" s="959"/>
      <c r="AN831" s="959"/>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648</v>
      </c>
      <c r="D837" s="418"/>
      <c r="E837" s="418"/>
      <c r="F837" s="418"/>
      <c r="G837" s="418"/>
      <c r="H837" s="418"/>
      <c r="I837" s="418"/>
      <c r="J837" s="419">
        <v>1010401023408</v>
      </c>
      <c r="K837" s="420"/>
      <c r="L837" s="420"/>
      <c r="M837" s="420"/>
      <c r="N837" s="420"/>
      <c r="O837" s="420"/>
      <c r="P837" s="425" t="s">
        <v>649</v>
      </c>
      <c r="Q837" s="317"/>
      <c r="R837" s="317"/>
      <c r="S837" s="317"/>
      <c r="T837" s="317"/>
      <c r="U837" s="317"/>
      <c r="V837" s="317"/>
      <c r="W837" s="317"/>
      <c r="X837" s="317"/>
      <c r="Y837" s="318">
        <v>77</v>
      </c>
      <c r="Z837" s="319"/>
      <c r="AA837" s="319"/>
      <c r="AB837" s="320"/>
      <c r="AC837" s="328" t="s">
        <v>494</v>
      </c>
      <c r="AD837" s="423"/>
      <c r="AE837" s="423"/>
      <c r="AF837" s="423"/>
      <c r="AG837" s="423"/>
      <c r="AH837" s="421">
        <v>2</v>
      </c>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c r="A870" s="404">
        <v>1</v>
      </c>
      <c r="B870" s="404">
        <v>1</v>
      </c>
      <c r="C870" s="424" t="s">
        <v>670</v>
      </c>
      <c r="D870" s="418"/>
      <c r="E870" s="418"/>
      <c r="F870" s="418"/>
      <c r="G870" s="418"/>
      <c r="H870" s="418"/>
      <c r="I870" s="418"/>
      <c r="J870" s="419">
        <v>5013301022046</v>
      </c>
      <c r="K870" s="420"/>
      <c r="L870" s="420"/>
      <c r="M870" s="420"/>
      <c r="N870" s="420"/>
      <c r="O870" s="420"/>
      <c r="P870" s="425" t="s">
        <v>650</v>
      </c>
      <c r="Q870" s="317"/>
      <c r="R870" s="317"/>
      <c r="S870" s="317"/>
      <c r="T870" s="317"/>
      <c r="U870" s="317"/>
      <c r="V870" s="317"/>
      <c r="W870" s="317"/>
      <c r="X870" s="317"/>
      <c r="Y870" s="318">
        <v>1.6</v>
      </c>
      <c r="Z870" s="319"/>
      <c r="AA870" s="319"/>
      <c r="AB870" s="320"/>
      <c r="AC870" s="328" t="s">
        <v>500</v>
      </c>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c r="A871" s="404">
        <v>2</v>
      </c>
      <c r="B871" s="404">
        <v>1</v>
      </c>
      <c r="C871" s="424" t="s">
        <v>671</v>
      </c>
      <c r="D871" s="418"/>
      <c r="E871" s="418"/>
      <c r="F871" s="418"/>
      <c r="G871" s="418"/>
      <c r="H871" s="418"/>
      <c r="I871" s="418"/>
      <c r="J871" s="419">
        <v>4010001095464</v>
      </c>
      <c r="K871" s="420"/>
      <c r="L871" s="420"/>
      <c r="M871" s="420"/>
      <c r="N871" s="420"/>
      <c r="O871" s="420"/>
      <c r="P871" s="425" t="s">
        <v>650</v>
      </c>
      <c r="Q871" s="317"/>
      <c r="R871" s="317"/>
      <c r="S871" s="317"/>
      <c r="T871" s="317"/>
      <c r="U871" s="317"/>
      <c r="V871" s="317"/>
      <c r="W871" s="317"/>
      <c r="X871" s="317"/>
      <c r="Y871" s="318">
        <v>0.4</v>
      </c>
      <c r="Z871" s="319"/>
      <c r="AA871" s="319"/>
      <c r="AB871" s="320"/>
      <c r="AC871" s="328" t="s">
        <v>500</v>
      </c>
      <c r="AD871" s="423"/>
      <c r="AE871" s="423"/>
      <c r="AF871" s="423"/>
      <c r="AG871" s="423"/>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c r="A872" s="404">
        <v>3</v>
      </c>
      <c r="B872" s="404">
        <v>1</v>
      </c>
      <c r="C872" s="424" t="s">
        <v>672</v>
      </c>
      <c r="D872" s="418"/>
      <c r="E872" s="418"/>
      <c r="F872" s="418"/>
      <c r="G872" s="418"/>
      <c r="H872" s="418"/>
      <c r="I872" s="418"/>
      <c r="J872" s="419">
        <v>8010001013240</v>
      </c>
      <c r="K872" s="420"/>
      <c r="L872" s="420"/>
      <c r="M872" s="420"/>
      <c r="N872" s="420"/>
      <c r="O872" s="420"/>
      <c r="P872" s="425" t="s">
        <v>650</v>
      </c>
      <c r="Q872" s="317"/>
      <c r="R872" s="317"/>
      <c r="S872" s="317"/>
      <c r="T872" s="317"/>
      <c r="U872" s="317"/>
      <c r="V872" s="317"/>
      <c r="W872" s="317"/>
      <c r="X872" s="317"/>
      <c r="Y872" s="318">
        <v>0.4</v>
      </c>
      <c r="Z872" s="319"/>
      <c r="AA872" s="319"/>
      <c r="AB872" s="320"/>
      <c r="AC872" s="328" t="s">
        <v>500</v>
      </c>
      <c r="AD872" s="423"/>
      <c r="AE872" s="423"/>
      <c r="AF872" s="423"/>
      <c r="AG872" s="423"/>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c r="A873" s="404">
        <v>4</v>
      </c>
      <c r="B873" s="404">
        <v>1</v>
      </c>
      <c r="C873" s="424" t="s">
        <v>673</v>
      </c>
      <c r="D873" s="418"/>
      <c r="E873" s="418"/>
      <c r="F873" s="418"/>
      <c r="G873" s="418"/>
      <c r="H873" s="418"/>
      <c r="I873" s="418"/>
      <c r="J873" s="419">
        <v>7190001012102</v>
      </c>
      <c r="K873" s="420"/>
      <c r="L873" s="420"/>
      <c r="M873" s="420"/>
      <c r="N873" s="420"/>
      <c r="O873" s="420"/>
      <c r="P873" s="425" t="s">
        <v>650</v>
      </c>
      <c r="Q873" s="317"/>
      <c r="R873" s="317"/>
      <c r="S873" s="317"/>
      <c r="T873" s="317"/>
      <c r="U873" s="317"/>
      <c r="V873" s="317"/>
      <c r="W873" s="317"/>
      <c r="X873" s="317"/>
      <c r="Y873" s="318">
        <v>0.3</v>
      </c>
      <c r="Z873" s="319"/>
      <c r="AA873" s="319"/>
      <c r="AB873" s="320"/>
      <c r="AC873" s="328" t="s">
        <v>500</v>
      </c>
      <c r="AD873" s="423"/>
      <c r="AE873" s="423"/>
      <c r="AF873" s="423"/>
      <c r="AG873" s="423"/>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c r="A874" s="404">
        <v>5</v>
      </c>
      <c r="B874" s="404">
        <v>1</v>
      </c>
      <c r="C874" s="424" t="s">
        <v>674</v>
      </c>
      <c r="D874" s="418"/>
      <c r="E874" s="418"/>
      <c r="F874" s="418"/>
      <c r="G874" s="418"/>
      <c r="H874" s="418"/>
      <c r="I874" s="418"/>
      <c r="J874" s="419">
        <v>2010001062986</v>
      </c>
      <c r="K874" s="420"/>
      <c r="L874" s="420"/>
      <c r="M874" s="420"/>
      <c r="N874" s="420"/>
      <c r="O874" s="420"/>
      <c r="P874" s="425" t="s">
        <v>650</v>
      </c>
      <c r="Q874" s="317"/>
      <c r="R874" s="317"/>
      <c r="S874" s="317"/>
      <c r="T874" s="317"/>
      <c r="U874" s="317"/>
      <c r="V874" s="317"/>
      <c r="W874" s="317"/>
      <c r="X874" s="317"/>
      <c r="Y874" s="318">
        <v>0.2</v>
      </c>
      <c r="Z874" s="319"/>
      <c r="AA874" s="319"/>
      <c r="AB874" s="320"/>
      <c r="AC874" s="328" t="s">
        <v>500</v>
      </c>
      <c r="AD874" s="423"/>
      <c r="AE874" s="423"/>
      <c r="AF874" s="423"/>
      <c r="AG874" s="423"/>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c r="A875" s="404">
        <v>6</v>
      </c>
      <c r="B875" s="404">
        <v>1</v>
      </c>
      <c r="C875" s="424" t="s">
        <v>675</v>
      </c>
      <c r="D875" s="418"/>
      <c r="E875" s="418"/>
      <c r="F875" s="418"/>
      <c r="G875" s="418"/>
      <c r="H875" s="418"/>
      <c r="I875" s="418"/>
      <c r="J875" s="419">
        <v>4010001110512</v>
      </c>
      <c r="K875" s="420"/>
      <c r="L875" s="420"/>
      <c r="M875" s="420"/>
      <c r="N875" s="420"/>
      <c r="O875" s="420"/>
      <c r="P875" s="425" t="s">
        <v>650</v>
      </c>
      <c r="Q875" s="317"/>
      <c r="R875" s="317"/>
      <c r="S875" s="317"/>
      <c r="T875" s="317"/>
      <c r="U875" s="317"/>
      <c r="V875" s="317"/>
      <c r="W875" s="317"/>
      <c r="X875" s="317"/>
      <c r="Y875" s="318">
        <v>0.2</v>
      </c>
      <c r="Z875" s="319"/>
      <c r="AA875" s="319"/>
      <c r="AB875" s="320"/>
      <c r="AC875" s="328" t="s">
        <v>500</v>
      </c>
      <c r="AD875" s="423"/>
      <c r="AE875" s="423"/>
      <c r="AF875" s="423"/>
      <c r="AG875" s="423"/>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c r="A876" s="404">
        <v>7</v>
      </c>
      <c r="B876" s="404">
        <v>1</v>
      </c>
      <c r="C876" s="424" t="s">
        <v>676</v>
      </c>
      <c r="D876" s="418"/>
      <c r="E876" s="418"/>
      <c r="F876" s="418"/>
      <c r="G876" s="418"/>
      <c r="H876" s="418"/>
      <c r="I876" s="418"/>
      <c r="J876" s="419">
        <v>5010001044916</v>
      </c>
      <c r="K876" s="420"/>
      <c r="L876" s="420"/>
      <c r="M876" s="420"/>
      <c r="N876" s="420"/>
      <c r="O876" s="420"/>
      <c r="P876" s="425" t="s">
        <v>650</v>
      </c>
      <c r="Q876" s="317"/>
      <c r="R876" s="317"/>
      <c r="S876" s="317"/>
      <c r="T876" s="317"/>
      <c r="U876" s="317"/>
      <c r="V876" s="317"/>
      <c r="W876" s="317"/>
      <c r="X876" s="317"/>
      <c r="Y876" s="318">
        <v>0.2</v>
      </c>
      <c r="Z876" s="319"/>
      <c r="AA876" s="319"/>
      <c r="AB876" s="320"/>
      <c r="AC876" s="328" t="s">
        <v>500</v>
      </c>
      <c r="AD876" s="423"/>
      <c r="AE876" s="423"/>
      <c r="AF876" s="423"/>
      <c r="AG876" s="423"/>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c r="A877" s="404">
        <v>8</v>
      </c>
      <c r="B877" s="404">
        <v>1</v>
      </c>
      <c r="C877" s="424" t="s">
        <v>677</v>
      </c>
      <c r="D877" s="418"/>
      <c r="E877" s="418"/>
      <c r="F877" s="418"/>
      <c r="G877" s="418"/>
      <c r="H877" s="418"/>
      <c r="I877" s="418"/>
      <c r="J877" s="419">
        <v>6010401029219</v>
      </c>
      <c r="K877" s="420"/>
      <c r="L877" s="420"/>
      <c r="M877" s="420"/>
      <c r="N877" s="420"/>
      <c r="O877" s="420"/>
      <c r="P877" s="425" t="s">
        <v>650</v>
      </c>
      <c r="Q877" s="317"/>
      <c r="R877" s="317"/>
      <c r="S877" s="317"/>
      <c r="T877" s="317"/>
      <c r="U877" s="317"/>
      <c r="V877" s="317"/>
      <c r="W877" s="317"/>
      <c r="X877" s="317"/>
      <c r="Y877" s="318">
        <v>0.2</v>
      </c>
      <c r="Z877" s="319"/>
      <c r="AA877" s="319"/>
      <c r="AB877" s="320"/>
      <c r="AC877" s="328" t="s">
        <v>500</v>
      </c>
      <c r="AD877" s="423"/>
      <c r="AE877" s="423"/>
      <c r="AF877" s="423"/>
      <c r="AG877" s="423"/>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c r="A878" s="404">
        <v>9</v>
      </c>
      <c r="B878" s="404">
        <v>1</v>
      </c>
      <c r="C878" s="424" t="s">
        <v>678</v>
      </c>
      <c r="D878" s="418"/>
      <c r="E878" s="418"/>
      <c r="F878" s="418"/>
      <c r="G878" s="418"/>
      <c r="H878" s="418"/>
      <c r="I878" s="418"/>
      <c r="J878" s="419">
        <v>9011001035901</v>
      </c>
      <c r="K878" s="420"/>
      <c r="L878" s="420"/>
      <c r="M878" s="420"/>
      <c r="N878" s="420"/>
      <c r="O878" s="420"/>
      <c r="P878" s="425" t="s">
        <v>650</v>
      </c>
      <c r="Q878" s="317"/>
      <c r="R878" s="317"/>
      <c r="S878" s="317"/>
      <c r="T878" s="317"/>
      <c r="U878" s="317"/>
      <c r="V878" s="317"/>
      <c r="W878" s="317"/>
      <c r="X878" s="317"/>
      <c r="Y878" s="318">
        <v>0.2</v>
      </c>
      <c r="Z878" s="319"/>
      <c r="AA878" s="319"/>
      <c r="AB878" s="320"/>
      <c r="AC878" s="328" t="s">
        <v>500</v>
      </c>
      <c r="AD878" s="423"/>
      <c r="AE878" s="423"/>
      <c r="AF878" s="423"/>
      <c r="AG878" s="423"/>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c r="A879" s="404">
        <v>10</v>
      </c>
      <c r="B879" s="404">
        <v>1</v>
      </c>
      <c r="C879" s="424" t="s">
        <v>694</v>
      </c>
      <c r="D879" s="418"/>
      <c r="E879" s="418"/>
      <c r="F879" s="418"/>
      <c r="G879" s="418"/>
      <c r="H879" s="418"/>
      <c r="I879" s="418"/>
      <c r="J879" s="419">
        <v>6300002008807</v>
      </c>
      <c r="K879" s="420"/>
      <c r="L879" s="420"/>
      <c r="M879" s="420"/>
      <c r="N879" s="420"/>
      <c r="O879" s="420"/>
      <c r="P879" s="425" t="s">
        <v>650</v>
      </c>
      <c r="Q879" s="317"/>
      <c r="R879" s="317"/>
      <c r="S879" s="317"/>
      <c r="T879" s="317"/>
      <c r="U879" s="317"/>
      <c r="V879" s="317"/>
      <c r="W879" s="317"/>
      <c r="X879" s="317"/>
      <c r="Y879" s="318">
        <v>0.2</v>
      </c>
      <c r="Z879" s="319"/>
      <c r="AA879" s="319"/>
      <c r="AB879" s="320"/>
      <c r="AC879" s="328" t="s">
        <v>500</v>
      </c>
      <c r="AD879" s="423"/>
      <c r="AE879" s="423"/>
      <c r="AF879" s="423"/>
      <c r="AG879" s="423"/>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v>0</v>
      </c>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c r="A903" s="404">
        <v>1</v>
      </c>
      <c r="B903" s="404">
        <v>1</v>
      </c>
      <c r="C903" s="424" t="s">
        <v>648</v>
      </c>
      <c r="D903" s="418"/>
      <c r="E903" s="418"/>
      <c r="F903" s="418"/>
      <c r="G903" s="418"/>
      <c r="H903" s="418"/>
      <c r="I903" s="418"/>
      <c r="J903" s="419">
        <v>1010401023408</v>
      </c>
      <c r="K903" s="420"/>
      <c r="L903" s="420"/>
      <c r="M903" s="420"/>
      <c r="N903" s="420"/>
      <c r="O903" s="420"/>
      <c r="P903" s="425" t="s">
        <v>651</v>
      </c>
      <c r="Q903" s="317"/>
      <c r="R903" s="317"/>
      <c r="S903" s="317"/>
      <c r="T903" s="317"/>
      <c r="U903" s="317"/>
      <c r="V903" s="317"/>
      <c r="W903" s="317"/>
      <c r="X903" s="317"/>
      <c r="Y903" s="318">
        <v>7</v>
      </c>
      <c r="Z903" s="319"/>
      <c r="AA903" s="319"/>
      <c r="AB903" s="320"/>
      <c r="AC903" s="328" t="s">
        <v>501</v>
      </c>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c r="A936" s="404">
        <v>1</v>
      </c>
      <c r="B936" s="404">
        <v>1</v>
      </c>
      <c r="C936" s="424" t="s">
        <v>652</v>
      </c>
      <c r="D936" s="418"/>
      <c r="E936" s="418"/>
      <c r="F936" s="418"/>
      <c r="G936" s="418"/>
      <c r="H936" s="418"/>
      <c r="I936" s="418"/>
      <c r="J936" s="419" t="s">
        <v>563</v>
      </c>
      <c r="K936" s="420"/>
      <c r="L936" s="420"/>
      <c r="M936" s="420"/>
      <c r="N936" s="420"/>
      <c r="O936" s="420"/>
      <c r="P936" s="425" t="s">
        <v>653</v>
      </c>
      <c r="Q936" s="317"/>
      <c r="R936" s="317"/>
      <c r="S936" s="317"/>
      <c r="T936" s="317"/>
      <c r="U936" s="317"/>
      <c r="V936" s="317"/>
      <c r="W936" s="317"/>
      <c r="X936" s="317"/>
      <c r="Y936" s="318">
        <v>5</v>
      </c>
      <c r="Z936" s="319"/>
      <c r="AA936" s="319"/>
      <c r="AB936" s="320"/>
      <c r="AC936" s="328" t="s">
        <v>501</v>
      </c>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customHeight="1">
      <c r="A937" s="404">
        <v>2</v>
      </c>
      <c r="B937" s="404">
        <v>1</v>
      </c>
      <c r="C937" s="424" t="s">
        <v>654</v>
      </c>
      <c r="D937" s="418"/>
      <c r="E937" s="418"/>
      <c r="F937" s="418"/>
      <c r="G937" s="418"/>
      <c r="H937" s="418"/>
      <c r="I937" s="418"/>
      <c r="J937" s="419" t="s">
        <v>563</v>
      </c>
      <c r="K937" s="420"/>
      <c r="L937" s="420"/>
      <c r="M937" s="420"/>
      <c r="N937" s="420"/>
      <c r="O937" s="420"/>
      <c r="P937" s="425" t="s">
        <v>653</v>
      </c>
      <c r="Q937" s="317"/>
      <c r="R937" s="317"/>
      <c r="S937" s="317"/>
      <c r="T937" s="317"/>
      <c r="U937" s="317"/>
      <c r="V937" s="317"/>
      <c r="W937" s="317"/>
      <c r="X937" s="317"/>
      <c r="Y937" s="318">
        <v>3</v>
      </c>
      <c r="Z937" s="319"/>
      <c r="AA937" s="319"/>
      <c r="AB937" s="320"/>
      <c r="AC937" s="328" t="s">
        <v>501</v>
      </c>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customHeight="1">
      <c r="A938" s="404">
        <v>3</v>
      </c>
      <c r="B938" s="404">
        <v>1</v>
      </c>
      <c r="C938" s="424" t="s">
        <v>655</v>
      </c>
      <c r="D938" s="418"/>
      <c r="E938" s="418"/>
      <c r="F938" s="418"/>
      <c r="G938" s="418"/>
      <c r="H938" s="418"/>
      <c r="I938" s="418"/>
      <c r="J938" s="419" t="s">
        <v>563</v>
      </c>
      <c r="K938" s="420"/>
      <c r="L938" s="420"/>
      <c r="M938" s="420"/>
      <c r="N938" s="420"/>
      <c r="O938" s="420"/>
      <c r="P938" s="425" t="s">
        <v>653</v>
      </c>
      <c r="Q938" s="317"/>
      <c r="R938" s="317"/>
      <c r="S938" s="317"/>
      <c r="T938" s="317"/>
      <c r="U938" s="317"/>
      <c r="V938" s="317"/>
      <c r="W938" s="317"/>
      <c r="X938" s="317"/>
      <c r="Y938" s="318">
        <v>2</v>
      </c>
      <c r="Z938" s="319"/>
      <c r="AA938" s="319"/>
      <c r="AB938" s="320"/>
      <c r="AC938" s="328" t="s">
        <v>501</v>
      </c>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c r="A939" s="404">
        <v>4</v>
      </c>
      <c r="B939" s="404">
        <v>1</v>
      </c>
      <c r="C939" s="424" t="s">
        <v>656</v>
      </c>
      <c r="D939" s="418"/>
      <c r="E939" s="418"/>
      <c r="F939" s="418"/>
      <c r="G939" s="418"/>
      <c r="H939" s="418"/>
      <c r="I939" s="418"/>
      <c r="J939" s="419" t="s">
        <v>563</v>
      </c>
      <c r="K939" s="420"/>
      <c r="L939" s="420"/>
      <c r="M939" s="420"/>
      <c r="N939" s="420"/>
      <c r="O939" s="420"/>
      <c r="P939" s="425" t="s">
        <v>653</v>
      </c>
      <c r="Q939" s="317"/>
      <c r="R939" s="317"/>
      <c r="S939" s="317"/>
      <c r="T939" s="317"/>
      <c r="U939" s="317"/>
      <c r="V939" s="317"/>
      <c r="W939" s="317"/>
      <c r="X939" s="317"/>
      <c r="Y939" s="318">
        <v>1</v>
      </c>
      <c r="Z939" s="319"/>
      <c r="AA939" s="319"/>
      <c r="AB939" s="320"/>
      <c r="AC939" s="328" t="s">
        <v>501</v>
      </c>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c r="A940" s="404">
        <v>5</v>
      </c>
      <c r="B940" s="404">
        <v>1</v>
      </c>
      <c r="C940" s="424" t="s">
        <v>657</v>
      </c>
      <c r="D940" s="418"/>
      <c r="E940" s="418"/>
      <c r="F940" s="418"/>
      <c r="G940" s="418"/>
      <c r="H940" s="418"/>
      <c r="I940" s="418"/>
      <c r="J940" s="419" t="s">
        <v>563</v>
      </c>
      <c r="K940" s="420"/>
      <c r="L940" s="420"/>
      <c r="M940" s="420"/>
      <c r="N940" s="420"/>
      <c r="O940" s="420"/>
      <c r="P940" s="425" t="s">
        <v>653</v>
      </c>
      <c r="Q940" s="317"/>
      <c r="R940" s="317"/>
      <c r="S940" s="317"/>
      <c r="T940" s="317"/>
      <c r="U940" s="317"/>
      <c r="V940" s="317"/>
      <c r="W940" s="317"/>
      <c r="X940" s="317"/>
      <c r="Y940" s="318">
        <v>1</v>
      </c>
      <c r="Z940" s="319"/>
      <c r="AA940" s="319"/>
      <c r="AB940" s="320"/>
      <c r="AC940" s="322" t="s">
        <v>501</v>
      </c>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c r="A941" s="404">
        <v>6</v>
      </c>
      <c r="B941" s="404">
        <v>1</v>
      </c>
      <c r="C941" s="424" t="s">
        <v>658</v>
      </c>
      <c r="D941" s="418"/>
      <c r="E941" s="418"/>
      <c r="F941" s="418"/>
      <c r="G941" s="418"/>
      <c r="H941" s="418"/>
      <c r="I941" s="418"/>
      <c r="J941" s="419" t="s">
        <v>563</v>
      </c>
      <c r="K941" s="420"/>
      <c r="L941" s="420"/>
      <c r="M941" s="420"/>
      <c r="N941" s="420"/>
      <c r="O941" s="420"/>
      <c r="P941" s="425" t="s">
        <v>653</v>
      </c>
      <c r="Q941" s="317"/>
      <c r="R941" s="317"/>
      <c r="S941" s="317"/>
      <c r="T941" s="317"/>
      <c r="U941" s="317"/>
      <c r="V941" s="317"/>
      <c r="W941" s="317"/>
      <c r="X941" s="317"/>
      <c r="Y941" s="318">
        <v>1</v>
      </c>
      <c r="Z941" s="319"/>
      <c r="AA941" s="319"/>
      <c r="AB941" s="320"/>
      <c r="AC941" s="322" t="s">
        <v>501</v>
      </c>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c r="A942" s="404">
        <v>7</v>
      </c>
      <c r="B942" s="404">
        <v>1</v>
      </c>
      <c r="C942" s="424" t="s">
        <v>659</v>
      </c>
      <c r="D942" s="418"/>
      <c r="E942" s="418"/>
      <c r="F942" s="418"/>
      <c r="G942" s="418"/>
      <c r="H942" s="418"/>
      <c r="I942" s="418"/>
      <c r="J942" s="419" t="s">
        <v>563</v>
      </c>
      <c r="K942" s="420"/>
      <c r="L942" s="420"/>
      <c r="M942" s="420"/>
      <c r="N942" s="420"/>
      <c r="O942" s="420"/>
      <c r="P942" s="425" t="s">
        <v>653</v>
      </c>
      <c r="Q942" s="317"/>
      <c r="R942" s="317"/>
      <c r="S942" s="317"/>
      <c r="T942" s="317"/>
      <c r="U942" s="317"/>
      <c r="V942" s="317"/>
      <c r="W942" s="317"/>
      <c r="X942" s="317"/>
      <c r="Y942" s="318">
        <v>1</v>
      </c>
      <c r="Z942" s="319"/>
      <c r="AA942" s="319"/>
      <c r="AB942" s="320"/>
      <c r="AC942" s="322" t="s">
        <v>501</v>
      </c>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c r="A943" s="404">
        <v>8</v>
      </c>
      <c r="B943" s="404">
        <v>1</v>
      </c>
      <c r="C943" s="424" t="s">
        <v>660</v>
      </c>
      <c r="D943" s="418"/>
      <c r="E943" s="418"/>
      <c r="F943" s="418"/>
      <c r="G943" s="418"/>
      <c r="H943" s="418"/>
      <c r="I943" s="418"/>
      <c r="J943" s="419" t="s">
        <v>563</v>
      </c>
      <c r="K943" s="420"/>
      <c r="L943" s="420"/>
      <c r="M943" s="420"/>
      <c r="N943" s="420"/>
      <c r="O943" s="420"/>
      <c r="P943" s="425" t="s">
        <v>653</v>
      </c>
      <c r="Q943" s="317"/>
      <c r="R943" s="317"/>
      <c r="S943" s="317"/>
      <c r="T943" s="317"/>
      <c r="U943" s="317"/>
      <c r="V943" s="317"/>
      <c r="W943" s="317"/>
      <c r="X943" s="317"/>
      <c r="Y943" s="318">
        <v>1</v>
      </c>
      <c r="Z943" s="319"/>
      <c r="AA943" s="319"/>
      <c r="AB943" s="320"/>
      <c r="AC943" s="322" t="s">
        <v>501</v>
      </c>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c r="A944" s="404">
        <v>9</v>
      </c>
      <c r="B944" s="404">
        <v>1</v>
      </c>
      <c r="C944" s="424" t="s">
        <v>661</v>
      </c>
      <c r="D944" s="418"/>
      <c r="E944" s="418"/>
      <c r="F944" s="418"/>
      <c r="G944" s="418"/>
      <c r="H944" s="418"/>
      <c r="I944" s="418"/>
      <c r="J944" s="419" t="s">
        <v>563</v>
      </c>
      <c r="K944" s="420"/>
      <c r="L944" s="420"/>
      <c r="M944" s="420"/>
      <c r="N944" s="420"/>
      <c r="O944" s="420"/>
      <c r="P944" s="425" t="s">
        <v>653</v>
      </c>
      <c r="Q944" s="317"/>
      <c r="R944" s="317"/>
      <c r="S944" s="317"/>
      <c r="T944" s="317"/>
      <c r="U944" s="317"/>
      <c r="V944" s="317"/>
      <c r="W944" s="317"/>
      <c r="X944" s="317"/>
      <c r="Y944" s="318">
        <v>1</v>
      </c>
      <c r="Z944" s="319"/>
      <c r="AA944" s="319"/>
      <c r="AB944" s="320"/>
      <c r="AC944" s="322" t="s">
        <v>501</v>
      </c>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c r="A945" s="404">
        <v>10</v>
      </c>
      <c r="B945" s="404">
        <v>1</v>
      </c>
      <c r="C945" s="424" t="s">
        <v>662</v>
      </c>
      <c r="D945" s="418"/>
      <c r="E945" s="418"/>
      <c r="F945" s="418"/>
      <c r="G945" s="418"/>
      <c r="H945" s="418"/>
      <c r="I945" s="418"/>
      <c r="J945" s="419" t="s">
        <v>563</v>
      </c>
      <c r="K945" s="420"/>
      <c r="L945" s="420"/>
      <c r="M945" s="420"/>
      <c r="N945" s="420"/>
      <c r="O945" s="420"/>
      <c r="P945" s="425" t="s">
        <v>653</v>
      </c>
      <c r="Q945" s="317"/>
      <c r="R945" s="317"/>
      <c r="S945" s="317"/>
      <c r="T945" s="317"/>
      <c r="U945" s="317"/>
      <c r="V945" s="317"/>
      <c r="W945" s="317"/>
      <c r="X945" s="317"/>
      <c r="Y945" s="318">
        <v>1</v>
      </c>
      <c r="Z945" s="319"/>
      <c r="AA945" s="319"/>
      <c r="AB945" s="320"/>
      <c r="AC945" s="322" t="s">
        <v>501</v>
      </c>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1" t="s">
        <v>450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451</v>
      </c>
      <c r="AQ1101" s="427"/>
      <c r="AR1101" s="427"/>
      <c r="AS1101" s="427"/>
      <c r="AT1101" s="427"/>
      <c r="AU1101" s="427"/>
      <c r="AV1101" s="427"/>
      <c r="AW1101" s="427"/>
      <c r="AX1101" s="427"/>
    </row>
    <row r="1102" spans="1:50" ht="30" hidden="1" customHeight="1">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46:Y965">
    <cfRule type="expression" dxfId="2051" priority="2049">
      <formula>IF(RIGHT(TEXT(Y946,"0.#"),1)=".",FALSE,TRUE)</formula>
    </cfRule>
    <cfRule type="expression" dxfId="2050" priority="2050">
      <formula>IF(RIGHT(TEXT(Y946,"0.#"),1)=".",TRUE,FALSE)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938:Y945">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49" man="1"/>
    <brk id="699" max="49" man="1"/>
    <brk id="735" max="49" man="1"/>
    <brk id="769" max="49" man="1"/>
    <brk id="879" max="49" man="1"/>
    <brk id="94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553</v>
      </c>
      <c r="AF2" s="999"/>
      <c r="AG2" s="999"/>
      <c r="AH2" s="999"/>
      <c r="AI2" s="999" t="s">
        <v>550</v>
      </c>
      <c r="AJ2" s="999"/>
      <c r="AK2" s="999"/>
      <c r="AL2" s="999"/>
      <c r="AM2" s="999" t="s">
        <v>524</v>
      </c>
      <c r="AN2" s="999"/>
      <c r="AO2" s="999"/>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554</v>
      </c>
      <c r="AF9" s="999"/>
      <c r="AG9" s="999"/>
      <c r="AH9" s="999"/>
      <c r="AI9" s="999" t="s">
        <v>550</v>
      </c>
      <c r="AJ9" s="999"/>
      <c r="AK9" s="999"/>
      <c r="AL9" s="999"/>
      <c r="AM9" s="999" t="s">
        <v>524</v>
      </c>
      <c r="AN9" s="999"/>
      <c r="AO9" s="999"/>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553</v>
      </c>
      <c r="AF16" s="999"/>
      <c r="AG16" s="999"/>
      <c r="AH16" s="999"/>
      <c r="AI16" s="999" t="s">
        <v>551</v>
      </c>
      <c r="AJ16" s="999"/>
      <c r="AK16" s="999"/>
      <c r="AL16" s="999"/>
      <c r="AM16" s="999" t="s">
        <v>524</v>
      </c>
      <c r="AN16" s="999"/>
      <c r="AO16" s="999"/>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555</v>
      </c>
      <c r="AF23" s="999"/>
      <c r="AG23" s="999"/>
      <c r="AH23" s="999"/>
      <c r="AI23" s="999" t="s">
        <v>550</v>
      </c>
      <c r="AJ23" s="999"/>
      <c r="AK23" s="999"/>
      <c r="AL23" s="999"/>
      <c r="AM23" s="999" t="s">
        <v>524</v>
      </c>
      <c r="AN23" s="999"/>
      <c r="AO23" s="999"/>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553</v>
      </c>
      <c r="AF30" s="999"/>
      <c r="AG30" s="999"/>
      <c r="AH30" s="999"/>
      <c r="AI30" s="999" t="s">
        <v>550</v>
      </c>
      <c r="AJ30" s="999"/>
      <c r="AK30" s="999"/>
      <c r="AL30" s="999"/>
      <c r="AM30" s="999" t="s">
        <v>548</v>
      </c>
      <c r="AN30" s="999"/>
      <c r="AO30" s="999"/>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555</v>
      </c>
      <c r="AF37" s="999"/>
      <c r="AG37" s="999"/>
      <c r="AH37" s="999"/>
      <c r="AI37" s="999" t="s">
        <v>552</v>
      </c>
      <c r="AJ37" s="999"/>
      <c r="AK37" s="999"/>
      <c r="AL37" s="999"/>
      <c r="AM37" s="999" t="s">
        <v>549</v>
      </c>
      <c r="AN37" s="999"/>
      <c r="AO37" s="999"/>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553</v>
      </c>
      <c r="AF44" s="999"/>
      <c r="AG44" s="999"/>
      <c r="AH44" s="999"/>
      <c r="AI44" s="999" t="s">
        <v>550</v>
      </c>
      <c r="AJ44" s="999"/>
      <c r="AK44" s="999"/>
      <c r="AL44" s="999"/>
      <c r="AM44" s="999" t="s">
        <v>524</v>
      </c>
      <c r="AN44" s="999"/>
      <c r="AO44" s="999"/>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553</v>
      </c>
      <c r="AF51" s="999"/>
      <c r="AG51" s="999"/>
      <c r="AH51" s="999"/>
      <c r="AI51" s="999" t="s">
        <v>550</v>
      </c>
      <c r="AJ51" s="999"/>
      <c r="AK51" s="999"/>
      <c r="AL51" s="999"/>
      <c r="AM51" s="999" t="s">
        <v>524</v>
      </c>
      <c r="AN51" s="999"/>
      <c r="AO51" s="999"/>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553</v>
      </c>
      <c r="AF58" s="999"/>
      <c r="AG58" s="999"/>
      <c r="AH58" s="999"/>
      <c r="AI58" s="999" t="s">
        <v>550</v>
      </c>
      <c r="AJ58" s="999"/>
      <c r="AK58" s="999"/>
      <c r="AL58" s="999"/>
      <c r="AM58" s="999" t="s">
        <v>524</v>
      </c>
      <c r="AN58" s="999"/>
      <c r="AO58" s="999"/>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553</v>
      </c>
      <c r="AF65" s="999"/>
      <c r="AG65" s="999"/>
      <c r="AH65" s="999"/>
      <c r="AI65" s="999" t="s">
        <v>550</v>
      </c>
      <c r="AJ65" s="999"/>
      <c r="AK65" s="999"/>
      <c r="AL65" s="999"/>
      <c r="AM65" s="999" t="s">
        <v>524</v>
      </c>
      <c r="AN65" s="999"/>
      <c r="AO65" s="999"/>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2019-05-23T04:57:00Z</cp:lastPrinted>
  <dcterms:created xsi:type="dcterms:W3CDTF">2012-03-13T00:50:25Z</dcterms:created>
  <dcterms:modified xsi:type="dcterms:W3CDTF">2020-11-27T06:32:15Z</dcterms:modified>
</cp:coreProperties>
</file>