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1570" windowHeight="103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<sst xmlns="http://schemas.openxmlformats.org/spreadsheetml/2006/main" count="2830" uniqueCount="656">
  <si>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</si>
  <si>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</si>
  <si>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</si>
  <si>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</si>
  <si>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</si>
  <si>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</si>
  <si>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</si>
  <si>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</si>
  <si>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</si>
  <si>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</si>
  <si>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</si>
  <si>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</si>
  <si>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</si>
  <si>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</si>
  <si>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</si>
  <si>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</si>
  <si>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</si>
  <si>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</si>
  <si>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</si>
  <si>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</si>
  <si>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</si>
  <si>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</si>
  <si>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</si>
  <si>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</si>
  <si>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</si>
  <si>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</si>
  <si>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</si>
  <si>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</si>
  <si>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</si>
  <si>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</si>
  <si>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</si>
  <si>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</si>
  <si>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</si>
  <si>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</si>
  <si>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</si>
  <si>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</si>
  <si>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</si>
  <si>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</si>
  <si>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</si>
  <si>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</si>
  <si>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</si>
  <si>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</si>
  <si>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</si>
  <si>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</si>
  <si>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</si>
  <si>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</si>
  <si>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</si>
  <si>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</si>
  <si>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</si>
  <si>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</si>
  <si>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</si>
  <si>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</si>
  <si>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</si>
  <si>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</si>
  <si>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</si>
  <si>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</si>
  <si>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</si>
  <si>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</si>
  <si>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</si>
  <si>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</si>
  <si>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</si>
  <si>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</si>
  <si>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</si>
  <si>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</si>
  <si>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</si>
  <si>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</si>
  <si>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</si>
  <si>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</si>
  <si>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</si>
  <si>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</si>
  <si>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</si>
  <si>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</si>
  <si>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</si>
  <si>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</si>
  <si>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</si>
  <si>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</si>
  <si>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</si>
  <si>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</si>
  <si>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</si>
  <si>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</si>
  <si>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</si>
  <si>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</si>
  <si>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</si>
  <si>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</si>
  <si>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</si>
  <si>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</si>
  <si>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</si>
  <si>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</si>
  <si>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</si>
  <si>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</si>
  <si>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</si>
  <si>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</si>
  <si>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</si>
  <si>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</si>
  <si>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</si>
  <si>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</si>
  <si>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</si>
  <si>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</si>
  <si>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</si>
  <si>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</si>
  <si>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</si>
  <si>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</si>
  <si>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</si>
  <si>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</si>
  <si>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</si>
  <si>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</si>
  <si>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</si>
  <si>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</si>
  <si>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</si>
  <si>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</si>
  <si>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</si>
  <si>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</si>
  <si>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</si>
  <si>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</si>
  <si>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</si>
  <si>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</si>
  <si>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</si>
  <si>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</si>
  <si>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</si>
  <si>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</si>
  <si>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</si>
  <si>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</si>
  <si>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</si>
  <si>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</si>
  <si>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</si>
  <si>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</si>
  <si>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</si>
  <si>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</si>
  <si>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</si>
  <si>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</si>
  <si>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</si>
  <si>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</si>
  <si>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</si>
  <si>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</si>
  <si>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</si>
  <si>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</si>
  <si>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</si>
  <si>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</si>
  <si>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</si>
  <si>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</si>
  <si>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</si>
  <si>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</si>
  <si>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</si>
  <si>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</si>
  <si>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</si>
  <si>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</si>
  <si>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</si>
  <si>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</si>
  <si>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</si>
  <si>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</si>
  <si>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</si>
  <si>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</si>
  <si>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</si>
  <si>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</si>
  <si>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</si>
  <si>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</si>
  <si>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</si>
  <si>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</si>
  <si>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</si>
  <si>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</si>
  <si>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</si>
  <si>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</si>
  <si>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</si>
  <si>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</si>
  <si>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</si>
  <si>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</si>
  <si>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</si>
  <si>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</si>
  <si>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</si>
  <si>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</si>
  <si>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</si>
  <si>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</si>
  <si>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</si>
  <si>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</si>
  <si>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</si>
  <si>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</si>
  <si>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</si>
  <si>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</si>
  <si>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</si>
  <si>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</si>
  <si>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</si>
  <si>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</si>
  <si>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</si>
  <si>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</si>
  <si>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</si>
  <si>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</si>
  <si>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</si>
  <si>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</si>
  <si>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</si>
  <si>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</si>
  <si>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</si>
  <si>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</si>
  <si>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</si>
  <si>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</si>
  <si>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</si>
  <si>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</si>
  <si>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</si>
  <si>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</si>
  <si>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</si>
  <si>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</si>
  <si>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</si>
  <si>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</si>
  <si>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</si>
  <si>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</si>
  <si>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</si>
  <si>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</si>
  <si>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</si>
  <si>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</si>
  <si>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</si>
  <si>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</si>
  <si>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</si>
  <si>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</si>
  <si>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</si>
  <si>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</si>
  <si>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</si>
  <si>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</si>
  <si>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</si>
  <si>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</si>
  <si>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</si>
  <si>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</si>
  <si>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</si>
  <si>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</si>
  <si>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</si>
  <si>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</si>
  <si>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</si>
  <si>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</si>
  <si>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</si>
  <si>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</si>
  <si>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</si>
  <si>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</si>
  <si>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</si>
  <si>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</si>
  <si>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</si>
  <si>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</si>
  <si>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</si>
  <si>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</si>
  <si>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</si>
  <si>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</si>
  <si>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</si>
  <si>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</si>
  <si>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</si>
  <si>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</si>
  <si>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</si>
  <si>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</si>
  <si>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</si>
  <si>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</si>
  <si>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</si>
  <si>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</si>
  <si>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</si>
  <si>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</si>
  <si>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</si>
  <si>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</si>
  <si>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</si>
  <si>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</si>
  <si>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</si>
  <si>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</si>
  <si>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</si>
  <si>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</si>
  <si>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</si>
  <si>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</si>
  <si>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</si>
  <si>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</si>
  <si>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</si>
  <si>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</si>
  <si>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</si>
  <si>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</si>
  <si>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</si>
  <si>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</si>
  <si>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</si>
  <si>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</si>
  <si>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</si>
  <si>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</si>
  <si>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</si>
  <si>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</si>
  <si>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</si>
  <si>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</si>
  <si>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</si>
  <si>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</si>
  <si>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</si>
  <si>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</si>
  <si>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</si>
  <si>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</si>
  <si>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</si>
  <si>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</si>
  <si>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</si>
  <si>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</si>
  <si>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</si>
  <si>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</si>
  <si>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</si>
  <si>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</si>
  <si>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</si>
  <si>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</si>
  <si>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</si>
  <si>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</si>
  <si>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</si>
  <si>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</si>
  <si>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</si>
  <si>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</si>
  <si>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</si>
  <si>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</si>
  <si>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</si>
  <si>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</si>
  <si>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</si>
  <si>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</si>
  <si>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</si>
  <si>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</si>
  <si>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</si>
  <si>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</si>
  <si>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</si>
  <si>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</si>
  <si>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</si>
  <si>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</si>
  <si>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</si>
  <si>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</si>
  <si>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</si>
  <si>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</si>
  <si>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</si>
  <si>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</si>
  <si>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</si>
  <si>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</si>
  <si>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</si>
  <si>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</si>
  <si>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</si>
  <si>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</si>
  <si>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</si>
  <si>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</si>
  <si>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</si>
  <si>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</si>
  <si>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</si>
  <si>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</si>
  <si>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</si>
  <si>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</si>
  <si>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</si>
  <si>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</si>
  <si>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</si>
  <si>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</si>
  <si>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</si>
  <si>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</si>
  <si>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</si>
  <si>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</si>
  <si>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</si>
  <si>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</si>
  <si>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</si>
  <si>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</si>
  <si>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</si>
  <si>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</si>
  <si>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</si>
  <si>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</si>
  <si>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</si>
  <si>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</si>
  <si>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</si>
  <si>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</si>
  <si>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</si>
  <si>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</si>
  <si>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</si>
  <si>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</si>
  <si>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</si>
  <si>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</si>
  <si>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</si>
  <si>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</si>
  <si>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</si>
  <si>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</si>
  <si>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</si>
  <si>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</si>
  <si>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</si>
  <si>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</si>
  <si>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</si>
  <si>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</si>
  <si>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</si>
  <si>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</si>
  <si>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</si>
  <si>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</si>
  <si>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</si>
  <si>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</si>
  <si>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</si>
  <si>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</si>
  <si>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</si>
  <si>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</si>
  <si>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</si>
  <si>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</si>
  <si>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</si>
  <si>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</si>
  <si>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</si>
  <si>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</si>
  <si>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</si>
  <si>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</si>
  <si>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</si>
  <si>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</si>
  <si>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</si>
  <si>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</si>
  <si>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</si>
  <si>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</si>
  <si>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</si>
  <si>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</si>
  <si>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</si>
  <si>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</si>
  <si>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</si>
  <si>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</si>
  <si>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</si>
  <si>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</si>
  <si>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</si>
  <si>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</si>
  <si>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</si>
  <si>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</si>
  <si>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</si>
  <si>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</si>
  <si>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</si>
  <si>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</si>
  <si>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</si>
  <si>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</si>
  <si>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</si>
  <si>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</si>
  <si>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</si>
  <si>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</si>
  <si>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</si>
  <si>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</si>
  <si>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</si>
  <si>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</si>
  <si>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</si>
  <si>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</si>
  <si>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</si>
  <si>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</si>
  <si>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</si>
  <si>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</si>
  <si>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</si>
  <si>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</si>
  <si>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</si>
  <si>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</si>
  <si>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</si>
  <si>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</si>
  <si>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</si>
  <si>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</si>
  <si>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</si>
  <si>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</si>
  <si>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</si>
  <si>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</si>
  <si>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</si>
  <si>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</si>
  <si>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</si>
  <si>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</si>
  <si>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</si>
  <si>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</si>
  <si>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</si>
  <si>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</si>
  <si>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</si>
  <si>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</si>
  <si>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</si>
  <si>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</si>
  <si>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</si>
  <si>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</si>
  <si>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</si>
  <si>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</si>
  <si>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</si>
  <si>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</si>
  <si>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</si>
  <si>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</si>
  <si>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</si>
  <si>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</si>
  <si>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</si>
  <si>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</si>
  <si>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</si>
  <si>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</si>
  <si>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</si>
  <si>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</si>
  <si>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</si>
  <si>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</si>
  <si>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</si>
  <si>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</si>
  <si>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</si>
  <si>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</si>
  <si>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</si>
  <si>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</si>
  <si>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</si>
  <si>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</si>
  <si>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</si>
  <si>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</si>
  <si>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</si>
  <si>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</si>
  <si>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</si>
  <si>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</si>
  <si>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</si>
  <si>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</si>
  <si>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</si>
  <si>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</si>
  <si>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</si>
  <si>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</si>
  <si>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</si>
  <si>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</si>
  <si>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</si>
  <si>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</si>
  <si>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</si>
  <si>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</si>
  <si>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</si>
  <si>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</si>
  <si>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</si>
  <si>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</si>
  <si>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</si>
  <si>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</si>
  <si>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</si>
  <si>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</si>
  <si>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</si>
  <si>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</si>
  <si>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</si>
  <si>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</si>
  <si>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</si>
  <si>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</si>
  <si>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</si>
  <si>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</si>
  <si>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</si>
  <si>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</si>
  <si>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</si>
  <si>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</si>
  <si>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</si>
  <si>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</si>
  <si>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</si>
  <si>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</si>
  <si>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</si>
  <si>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</si>
  <si>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</si>
  <si>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</si>
  <si>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</si>
  <si>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</si>
  <si>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</si>
  <si>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</si>
  <si>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</si>
  <si>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</si>
  <si>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</si>
  <si>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</si>
  <si>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</si>
  <si>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</si>
  <si>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</si>
  <si>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</si>
  <si>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</si>
  <si>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</si>
  <si>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</si>
  <si>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</si>
  <si>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</si>
  <si>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</si>
  <si>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</si>
  <si>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</si>
  <si>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</si>
  <si>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</si>
  <si>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</si>
  <si>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</si>
  <si>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</si>
  <si>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</si>
  <si>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</si>
  <si>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</si>
  <si>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</si>
  <si>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</si>
  <si>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</si>
  <si>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</si>
  <si>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</si>
  <si>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</si>
  <si>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</si>
  <si>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</si>
  <si>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</si>
  <si>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</si>
  <si>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</si>
  <si>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</si>
  <si>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</si>
  <si>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</si>
  <si>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</si>
  <si>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</si>
  <si>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</si>
  <si>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</si>
  <si>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</si>
  <si>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</si>
  <si>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</si>
  <si>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</si>
  <si>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</si>
  <si>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日・ベトナム経済連携協定に基づく外国人看護師・介護福祉士候補者に対する日本語研修</t>
  </si>
  <si>
    <t>アジア大洋州局・南部アジア部</t>
  </si>
  <si>
    <t>南東アジア第一課</t>
  </si>
  <si>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</si>
  <si>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</si>
  <si>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</si>
  <si>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</si>
  <si>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</si>
  <si>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</si>
  <si>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</si>
  <si>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5"/>
  </si>
  <si>
    <t xml:space="preserve"> ベトナム人初学者を対象に１２ヶ月の日本語集中講座を行った場合，６－８割程度がN3に達する可能性があるとの複数の日本語教育専門家からのヒアリング結果による。    </t>
  </si>
  <si>
    <t>訪日前研修（12ヶ月）の修了人数</t>
  </si>
  <si>
    <t>修了人数</t>
    <rPh sb="0" eb="2">
      <t>シュウリョウ</t>
    </rPh>
    <rPh sb="2" eb="4">
      <t>ニンズウ</t>
    </rPh>
    <phoneticPr fontId="5"/>
  </si>
  <si>
    <t>開講時人数</t>
    <rPh sb="0" eb="3">
      <t>カイコウジ</t>
    </rPh>
    <rPh sb="3" eb="5">
      <t>ニンズウ</t>
    </rPh>
    <phoneticPr fontId="5"/>
  </si>
  <si>
    <t>-</t>
  </si>
  <si>
    <t>　当該年度に修了した訪日前研修１事業全体の予算額（外務省分）／研修予定人数　　　　　　　　　　　</t>
  </si>
  <si>
    <t>百万円</t>
    <rPh sb="0" eb="2">
      <t>ヒャクマン</t>
    </rPh>
    <rPh sb="2" eb="3">
      <t>エン</t>
    </rPh>
    <phoneticPr fontId="5"/>
  </si>
  <si>
    <t>　　予算額/人数</t>
    <rPh sb="2" eb="5">
      <t>ヨサンガク</t>
    </rPh>
    <rPh sb="6" eb="8">
      <t>ニンズウ</t>
    </rPh>
    <phoneticPr fontId="5"/>
  </si>
  <si>
    <t>270/210</t>
  </si>
  <si>
    <t>283/240</t>
  </si>
  <si>
    <t>(基本目標　I) 地域別外交</t>
    <rPh sb="1" eb="3">
      <t>キホン</t>
    </rPh>
    <rPh sb="3" eb="5">
      <t>モクヒョウ</t>
    </rPh>
    <rPh sb="9" eb="12">
      <t>チイキベツ</t>
    </rPh>
    <rPh sb="12" eb="14">
      <t>ガイコウ</t>
    </rPh>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</si>
  <si>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</si>
  <si>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</si>
  <si>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</si>
  <si>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</si>
  <si>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</si>
  <si>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有</t>
  </si>
  <si>
    <t>無</t>
  </si>
  <si>
    <t>‐</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</si>
  <si>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</si>
  <si>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</si>
  <si>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</si>
  <si>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</si>
  <si>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</si>
  <si>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真に必要なものに限定されている。</t>
    <rPh sb="0" eb="1">
      <t>シン</t>
    </rPh>
    <rPh sb="2" eb="4">
      <t>ヒツヨウ</t>
    </rPh>
    <rPh sb="8" eb="10">
      <t>ゲンテイ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</si>
  <si>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</si>
  <si>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</si>
  <si>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</si>
  <si>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</si>
  <si>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新25-6</t>
    <rPh sb="0" eb="1">
      <t>シン</t>
    </rPh>
    <phoneticPr fontId="5"/>
  </si>
  <si>
    <t>10</t>
  </si>
  <si>
    <t>11</t>
  </si>
  <si>
    <t>11</t>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</si>
  <si>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</si>
  <si>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</si>
  <si>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</si>
  <si>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89　　　　百万円</t>
  </si>
  <si>
    <t>89      百万円</t>
    <rPh sb="8" eb="10">
      <t>ヒャクマン</t>
    </rPh>
    <rPh sb="10" eb="11">
      <t>エン</t>
    </rPh>
    <phoneticPr fontId="5"/>
  </si>
  <si>
    <t>支出委任</t>
    <rPh sb="0" eb="2">
      <t>シシュツ</t>
    </rPh>
    <rPh sb="2" eb="4">
      <t>イニン</t>
    </rPh>
    <phoneticPr fontId="5"/>
  </si>
  <si>
    <t>【随意契約（企画競争）】</t>
    <rPh sb="6" eb="8">
      <t>キカク</t>
    </rPh>
    <rPh sb="8" eb="10">
      <t>キョウソウ</t>
    </rPh>
    <phoneticPr fontId="5"/>
  </si>
  <si>
    <t>Ａ</t>
  </si>
  <si>
    <t>日本語研修事業委託</t>
  </si>
  <si>
    <t>外務省（実施官庁）</t>
  </si>
  <si>
    <t>経済産業省</t>
  </si>
  <si>
    <t>Ｂ</t>
  </si>
  <si>
    <t>株式会社アークアカデミー</t>
  </si>
  <si>
    <t>委託費</t>
    <rPh sb="0" eb="3">
      <t>イタクヒ</t>
    </rPh>
    <phoneticPr fontId="5"/>
  </si>
  <si>
    <t>株式会社アークアカデミー</t>
    <phoneticPr fontId="5"/>
  </si>
  <si>
    <t>A</t>
  </si>
  <si>
    <t>-</t>
    <phoneticPr fontId="5"/>
  </si>
  <si>
    <t>-</t>
    <phoneticPr fontId="5"/>
  </si>
  <si>
    <t>日本語能力試験Ｎ３以上合格率は82.9％と目標値の8割以上を達成したものの，29年度の実績値87.4％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</si>
  <si>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成果目標80％に対し，82.9％の実績を達成している。</t>
    <rPh sb="0" eb="2">
      <t>セイカ</t>
    </rPh>
    <rPh sb="2" eb="4">
      <t>モクヒョウ</t>
    </rPh>
    <rPh sb="8" eb="9">
      <t>タイ</t>
    </rPh>
    <rPh sb="17" eb="19">
      <t>ジッセキ</t>
    </rPh>
    <rPh sb="20" eb="22">
      <t>タッセイ</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</si>
  <si>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82.9％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5"/>
  </si>
  <si>
    <t>第6陣訪日前研修（後期＋遠隔分）／外務省実施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</si>
  <si>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　　　　　　　第7陣訪日前研修（前期分）／外務省実施</t>
    <rPh sb="7" eb="8">
      <t>ダイ</t>
    </rPh>
    <rPh sb="9" eb="10">
      <t>ジン</t>
    </rPh>
    <rPh sb="10" eb="13">
      <t>ホウニチマエ</t>
    </rPh>
    <rPh sb="13" eb="15">
      <t>ケンシュウ</t>
    </rPh>
    <rPh sb="21" eb="24">
      <t>ガイムショウ</t>
    </rPh>
    <rPh sb="24" eb="26">
      <t>ジッシ</t>
    </rPh>
    <phoneticPr fontId="5"/>
  </si>
  <si>
    <t>※第5陣訪日後研修については，経済産業省に執行委任〈69百万円〉</t>
    <phoneticPr fontId="5"/>
  </si>
  <si>
    <t>平成29年度経済連携協定（ＥＰＡ）に基づくベトナム人看護師・介護福祉士候補者に対する訪日前日本語研修事業（株式会社アークアカデミーへ委託）</t>
    <rPh sb="0" eb="2">
      <t>ヘイセイ</t>
    </rPh>
    <rPh sb="4" eb="6">
      <t>ネンド</t>
    </rPh>
    <phoneticPr fontId="5"/>
  </si>
  <si>
    <t>第7陣訪日前日本語研修（前期）</t>
    <phoneticPr fontId="5"/>
  </si>
  <si>
    <t>第6陣訪日前日本語研修（後期・遠隔）</t>
    <rPh sb="12" eb="14">
      <t>コウキ</t>
    </rPh>
    <rPh sb="15" eb="17">
      <t>エンカク</t>
    </rPh>
    <phoneticPr fontId="5"/>
  </si>
  <si>
    <t>第7陣訪日前日本語研修（後期・遠隔）</t>
    <rPh sb="12" eb="14">
      <t>コウキ</t>
    </rPh>
    <rPh sb="15" eb="17">
      <t>エンカク</t>
    </rPh>
    <phoneticPr fontId="5"/>
  </si>
  <si>
    <t>268/240</t>
    <phoneticPr fontId="5"/>
  </si>
  <si>
    <t>250/240</t>
    <phoneticPr fontId="5"/>
  </si>
  <si>
    <t>平成30年度は1.2百万円から1.1百万円へ減少。</t>
    <rPh sb="0" eb="2">
      <t>ヘイセイ</t>
    </rPh>
    <rPh sb="4" eb="6">
      <t>ネンド</t>
    </rPh>
    <rPh sb="10" eb="11">
      <t>ヒャク</t>
    </rPh>
    <rPh sb="11" eb="13">
      <t>マンエン</t>
    </rPh>
    <rPh sb="22" eb="24">
      <t>ゲンショウ</t>
    </rPh>
    <phoneticPr fontId="5"/>
  </si>
  <si>
    <t>97.5％以上の活動実績を達成している。</t>
    <rPh sb="5" eb="7">
      <t>イジョウ</t>
    </rPh>
    <rPh sb="8" eb="10">
      <t>カツドウ</t>
    </rPh>
    <rPh sb="10" eb="12">
      <t>ジッセキ</t>
    </rPh>
    <rPh sb="13" eb="15">
      <t>タッセイ</t>
    </rPh>
    <phoneticPr fontId="5"/>
  </si>
  <si>
    <t>平成30年度経済連携協定（ＥＰＡ）に基づく第7陣ベトナム人看護師・介護福祉士候補者に対する日本語研修事業（株式会社アークアカデミーへ委託）</t>
    <rPh sb="0" eb="2">
      <t>ヘイセイ</t>
    </rPh>
    <rPh sb="4" eb="6">
      <t>ネンド</t>
    </rPh>
    <phoneticPr fontId="5"/>
  </si>
  <si>
    <t>134　　百万円</t>
    <phoneticPr fontId="5"/>
  </si>
  <si>
    <t>134　　　　　百万円</t>
    <phoneticPr fontId="5"/>
  </si>
  <si>
    <t>269　　百万円</t>
    <phoneticPr fontId="5"/>
  </si>
  <si>
    <t>看護師・介護福祉士候補者日本語研修事業委託費</t>
    <phoneticPr fontId="5"/>
  </si>
  <si>
    <t>課長　山田　欣幸</t>
    <rPh sb="0" eb="2">
      <t>カチョウ</t>
    </rPh>
    <rPh sb="3" eb="5">
      <t>ヤマダ</t>
    </rPh>
    <rPh sb="6" eb="8">
      <t>キンコウ</t>
    </rPh>
    <phoneticPr fontId="5"/>
  </si>
  <si>
    <t>訪日する看護師・介護福祉士候補者に対し,外務省と経済産業省の経費により２か月間の日本語研修を実施するものであり意義がある。なお,「事業番号013　日・インドネシア経済連携に基づく外国人看護師・介護福祉士候補者に対する訪日後日本語研修事業」と類似する事業であるが,事業番号013は成果目標値（同能力検定Ｎ３達成者／訪日研修生の人数）を90％に設定しているのに対し,本事業は80％となっている。両事業は,研修期間は異なるものの,外国人看護師・介護福祉士候補者の日本語能力の向上という同じ目標なので,本事業も目標値を90％に統一するべきではないか。また,成果実績が低下傾向にあるので（H28が92.8％,H29が87.4％,H30が82.9％）,今後向上に向けた更なる努力が必要である。</t>
    <phoneticPr fontId="5"/>
  </si>
  <si>
    <t>目標値及び成果向上に向けた努力に関する有識者の指摘に対して適切に対応しつつ，引き続き，事業の効率化による経費の縮減に努める。</t>
    <rPh sb="0" eb="3">
      <t>モクヒョウチ</t>
    </rPh>
    <rPh sb="3" eb="4">
      <t>オヨ</t>
    </rPh>
    <rPh sb="5" eb="7">
      <t>セイカ</t>
    </rPh>
    <rPh sb="7" eb="9">
      <t>コウジョウ</t>
    </rPh>
    <rPh sb="10" eb="11">
      <t>ム</t>
    </rPh>
    <rPh sb="13" eb="15">
      <t>ドリョク</t>
    </rPh>
    <rPh sb="16" eb="17">
      <t>カン</t>
    </rPh>
    <rPh sb="19" eb="22">
      <t>ユウシキシャ</t>
    </rPh>
    <rPh sb="23" eb="25">
      <t>シテキ</t>
    </rPh>
    <rPh sb="26" eb="27">
      <t>タイ</t>
    </rPh>
    <rPh sb="29" eb="31">
      <t>テキセツ</t>
    </rPh>
    <rPh sb="32" eb="34">
      <t>タイオウ</t>
    </rPh>
    <rPh sb="38" eb="39">
      <t>ヒ</t>
    </rPh>
    <rPh sb="40" eb="41">
      <t>ツヅ</t>
    </rPh>
    <rPh sb="43" eb="45">
      <t>ジギョウ</t>
    </rPh>
    <phoneticPr fontId="5"/>
  </si>
  <si>
    <t>N３合格率８０％という目標値はベトナム人初学者を対象に１２ヶ月の日本語集中講座を行った場合，６－８割程度がN３に達する可能性があるとの複数の日本語教育専門家からのヒアリング結果によるため，適当と考える。</t>
    <rPh sb="2" eb="5">
      <t>ゴウカクリツ</t>
    </rPh>
    <rPh sb="11" eb="14">
      <t>モクヒョウチ</t>
    </rPh>
    <rPh sb="19" eb="20">
      <t>ジン</t>
    </rPh>
    <rPh sb="20" eb="23">
      <t>ショガクシャ</t>
    </rPh>
    <rPh sb="24" eb="26">
      <t>タイショウ</t>
    </rPh>
    <rPh sb="30" eb="31">
      <t>ゲツ</t>
    </rPh>
    <rPh sb="32" eb="35">
      <t>ニホンゴ</t>
    </rPh>
    <rPh sb="35" eb="37">
      <t>シュウチュウ</t>
    </rPh>
    <rPh sb="37" eb="39">
      <t>コウザ</t>
    </rPh>
    <rPh sb="40" eb="41">
      <t>オコナ</t>
    </rPh>
    <rPh sb="43" eb="45">
      <t>バアイ</t>
    </rPh>
    <rPh sb="49" eb="50">
      <t>ワリ</t>
    </rPh>
    <rPh sb="50" eb="52">
      <t>テイド</t>
    </rPh>
    <rPh sb="56" eb="57">
      <t>タッ</t>
    </rPh>
    <rPh sb="59" eb="62">
      <t>カノウセイ</t>
    </rPh>
    <rPh sb="67" eb="69">
      <t>フクスウ</t>
    </rPh>
    <rPh sb="70" eb="73">
      <t>ニホンゴ</t>
    </rPh>
    <rPh sb="73" eb="75">
      <t>キョウイク</t>
    </rPh>
    <rPh sb="75" eb="78">
      <t>センモンカ</t>
    </rPh>
    <rPh sb="86" eb="88">
      <t>ケッカ</t>
    </rPh>
    <rPh sb="94" eb="96">
      <t>テキトウ</t>
    </rPh>
    <rPh sb="97" eb="9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</si>
</sst>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197644</xdr:colOff>
      <xdr:row>741</xdr:row>
      <xdr:rowOff>345284</xdr:rowOff>
    </xdr:from>
    <xdr:to>
      <xdr:col>42</xdr:col>
      <xdr:colOff>142314</xdr:colOff>
      <xdr:row>759</xdr:row>
      <xdr:rowOff>1</xdr:rowOff>
    </xdr:to>
    <xdr:grpSp>
      <xdr:nvGrpSpPr>
        <xdr:cNvPr id="3" name="グループ化 2"/>
        <xdr:cNvGrpSpPr/>
      </xdr:nvGrpSpPr>
      <xdr:grpSpPr>
        <a:xfrm>
          <a:off x="3233738" y="39921659"/>
          <a:ext cx="5409639" cy="6512717"/>
          <a:chOff x="3125741" y="40996721"/>
          <a:chExt cx="5407369" cy="7003593"/>
        </a:xfrm>
      </xdr:grpSpPr>
      <xdr:sp macro="" textlink="">
        <xdr:nvSpPr>
          <xdr:cNvPr id="4" name="正方形/長方形 3"/>
          <xdr:cNvSpPr/>
        </xdr:nvSpPr>
        <xdr:spPr>
          <a:xfrm>
            <a:off x="3125741" y="40996721"/>
            <a:ext cx="2395258" cy="70316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5" name="直線矢印コネクタ 4"/>
          <xdr:cNvCxnSpPr/>
        </xdr:nvCxnSpPr>
        <xdr:spPr>
          <a:xfrm>
            <a:off x="4373796" y="41699891"/>
            <a:ext cx="0" cy="7367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3137785" y="42612538"/>
            <a:ext cx="2399245" cy="90137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3191405" y="45122326"/>
            <a:ext cx="2316816" cy="81522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xdr:cNvCxnSpPr>
            <a:stCxn id="7" idx="2"/>
          </xdr:cNvCxnSpPr>
        </xdr:nvCxnSpPr>
        <xdr:spPr>
          <a:xfrm>
            <a:off x="4349813" y="45937553"/>
            <a:ext cx="2047" cy="78239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3170564" y="47191121"/>
            <a:ext cx="2372846" cy="80919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xdr:cNvSpPr/>
        </xdr:nvSpPr>
        <xdr:spPr>
          <a:xfrm>
            <a:off x="6206658" y="40996721"/>
            <a:ext cx="2316817" cy="7143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10" idx="1"/>
            <a:endCxn id="4" idx="3"/>
          </xdr:cNvCxnSpPr>
        </xdr:nvCxnSpPr>
        <xdr:spPr>
          <a:xfrm flipH="1" flipV="1">
            <a:off x="5520999" y="41348306"/>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6216295" y="45111121"/>
            <a:ext cx="2316815" cy="8376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 name="直線矢印コネクタ 12"/>
          <xdr:cNvCxnSpPr/>
        </xdr:nvCxnSpPr>
        <xdr:spPr>
          <a:xfrm flipH="1" flipV="1">
            <a:off x="5508221" y="45535543"/>
            <a:ext cx="685659" cy="5603"/>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86188" y="42791061"/>
            <a:ext cx="166276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株式会社アークアカデミー</a:t>
            </a:r>
            <a:endParaRPr kumimoji="1" lang="en-US" altLang="ja-JP" sz="1050"/>
          </a:p>
          <a:p>
            <a:r>
              <a:rPr kumimoji="1" lang="ja-JP" altLang="en-US" sz="1050"/>
              <a:t>　　　　　　　</a:t>
            </a:r>
            <a:r>
              <a:rPr kumimoji="1" lang="en-US" altLang="ja-JP" sz="1050"/>
              <a:t>89</a:t>
            </a:r>
            <a:r>
              <a:rPr kumimoji="1" lang="ja-JP" altLang="en-US" sz="1050"/>
              <a:t>　　百万円</a:t>
            </a:r>
          </a:p>
        </xdr:txBody>
      </xdr:sp>
      <xdr:sp macro="" textlink="">
        <xdr:nvSpPr>
          <xdr:cNvPr id="15" name="テキスト ボックス 14"/>
          <xdr:cNvSpPr txBox="1"/>
        </xdr:nvSpPr>
        <xdr:spPr>
          <a:xfrm>
            <a:off x="3143255" y="43183968"/>
            <a:ext cx="230229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（外務省・経産省合計：</a:t>
            </a:r>
            <a:r>
              <a:rPr kumimoji="1" lang="en-US" altLang="ja-JP" sz="1000"/>
              <a:t>178</a:t>
            </a:r>
            <a:r>
              <a:rPr kumimoji="1" lang="ja-JP" altLang="en-US" sz="1000"/>
              <a:t>　　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11</v>
      </c>
      <c r="AT2" s="941"/>
      <c r="AU2" s="941"/>
      <c r="AV2" s="52" t="str">
        <f>IF(AW2="", "", "-")</f>
        <v/>
      </c>
      <c r="AW2" s="912"/>
      <c r="AX2" s="912"/>
    </row>
    <row r="3" spans="1:50" ht="21" customHeight="1" thickBot="1" x14ac:dyDescent="0.2">
      <c r="A3" s="868" t="s">
        <v>544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69</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573</v>
      </c>
      <c r="AF5" s="700"/>
      <c r="AG5" s="700"/>
      <c r="AH5" s="700"/>
      <c r="AI5" s="700"/>
      <c r="AJ5" s="700"/>
      <c r="AK5" s="700"/>
      <c r="AL5" s="700"/>
      <c r="AM5" s="700"/>
      <c r="AN5" s="700"/>
      <c r="AO5" s="700"/>
      <c r="AP5" s="701"/>
      <c r="AQ5" s="702" t="s">
        <v>652</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87.5" customHeight="1" x14ac:dyDescent="0.15">
      <c r="A7" s="496" t="s">
        <v>22</v>
      </c>
      <c r="B7" s="497"/>
      <c r="C7" s="497"/>
      <c r="D7" s="497"/>
      <c r="E7" s="497"/>
      <c r="F7" s="498"/>
      <c r="G7" s="499" t="s">
        <v>575</v>
      </c>
      <c r="H7" s="500"/>
      <c r="I7" s="500"/>
      <c r="J7" s="500"/>
      <c r="K7" s="500"/>
      <c r="L7" s="500"/>
      <c r="M7" s="500"/>
      <c r="N7" s="500"/>
      <c r="O7" s="500"/>
      <c r="P7" s="500"/>
      <c r="Q7" s="500"/>
      <c r="R7" s="500"/>
      <c r="S7" s="500"/>
      <c r="T7" s="500"/>
      <c r="U7" s="500"/>
      <c r="V7" s="500"/>
      <c r="W7" s="500"/>
      <c r="X7" s="501"/>
      <c r="Y7" s="923" t="s">
        <v>516</v>
      </c>
      <c r="Z7" s="444"/>
      <c r="AA7" s="444"/>
      <c r="AB7" s="444"/>
      <c r="AC7" s="444"/>
      <c r="AD7" s="924"/>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ＯＤＡ</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経済協力</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369</v>
      </c>
      <c r="Q13" s="659"/>
      <c r="R13" s="659"/>
      <c r="S13" s="659"/>
      <c r="T13" s="659"/>
      <c r="U13" s="659"/>
      <c r="V13" s="660"/>
      <c r="W13" s="658">
        <v>397</v>
      </c>
      <c r="X13" s="659"/>
      <c r="Y13" s="659"/>
      <c r="Z13" s="659"/>
      <c r="AA13" s="659"/>
      <c r="AB13" s="659"/>
      <c r="AC13" s="660"/>
      <c r="AD13" s="658">
        <v>380</v>
      </c>
      <c r="AE13" s="659"/>
      <c r="AF13" s="659"/>
      <c r="AG13" s="659"/>
      <c r="AH13" s="659"/>
      <c r="AI13" s="659"/>
      <c r="AJ13" s="660"/>
      <c r="AK13" s="658">
        <v>377</v>
      </c>
      <c r="AL13" s="659"/>
      <c r="AM13" s="659"/>
      <c r="AN13" s="659"/>
      <c r="AO13" s="659"/>
      <c r="AP13" s="659"/>
      <c r="AQ13" s="660"/>
      <c r="AR13" s="920">
        <v>367</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-34</v>
      </c>
      <c r="Q14" s="659"/>
      <c r="R14" s="659"/>
      <c r="S14" s="659"/>
      <c r="T14" s="659"/>
      <c r="U14" s="659"/>
      <c r="V14" s="660"/>
      <c r="W14" s="658">
        <v>-76</v>
      </c>
      <c r="X14" s="659"/>
      <c r="Y14" s="659"/>
      <c r="Z14" s="659"/>
      <c r="AA14" s="659"/>
      <c r="AB14" s="659"/>
      <c r="AC14" s="660"/>
      <c r="AD14" s="658">
        <v>-59</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335</v>
      </c>
      <c r="Q18" s="880"/>
      <c r="R18" s="880"/>
      <c r="S18" s="880"/>
      <c r="T18" s="880"/>
      <c r="U18" s="880"/>
      <c r="V18" s="881"/>
      <c r="W18" s="879">
        <f>SUM(W13:AC17)</f>
        <v>321</v>
      </c>
      <c r="X18" s="880"/>
      <c r="Y18" s="880"/>
      <c r="Z18" s="880"/>
      <c r="AA18" s="880"/>
      <c r="AB18" s="880"/>
      <c r="AC18" s="881"/>
      <c r="AD18" s="879">
        <f>SUM(AD13:AJ17)</f>
        <v>321</v>
      </c>
      <c r="AE18" s="880"/>
      <c r="AF18" s="880"/>
      <c r="AG18" s="880"/>
      <c r="AH18" s="880"/>
      <c r="AI18" s="880"/>
      <c r="AJ18" s="881"/>
      <c r="AK18" s="879">
        <f>SUM(AK13:AQ17)</f>
        <v>377</v>
      </c>
      <c r="AL18" s="880"/>
      <c r="AM18" s="880"/>
      <c r="AN18" s="880"/>
      <c r="AO18" s="880"/>
      <c r="AP18" s="880"/>
      <c r="AQ18" s="881"/>
      <c r="AR18" s="879">
        <f>SUM(AR13:AX17)</f>
        <v>367</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268</v>
      </c>
      <c r="Q19" s="659"/>
      <c r="R19" s="659"/>
      <c r="S19" s="659"/>
      <c r="T19" s="659"/>
      <c r="U19" s="659"/>
      <c r="V19" s="660"/>
      <c r="W19" s="658">
        <v>293</v>
      </c>
      <c r="X19" s="659"/>
      <c r="Y19" s="659"/>
      <c r="Z19" s="659"/>
      <c r="AA19" s="659"/>
      <c r="AB19" s="659"/>
      <c r="AC19" s="660"/>
      <c r="AD19" s="658">
        <v>294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0.8</v>
      </c>
      <c r="Q20" s="319"/>
      <c r="R20" s="319"/>
      <c r="S20" s="319"/>
      <c r="T20" s="319"/>
      <c r="U20" s="319"/>
      <c r="V20" s="319"/>
      <c r="W20" s="319">
        <f t="shared" ref="W20" si="0">IF(W18=0, "-", SUM(W19)/W18)</f>
        <v>0.91277258566978192</v>
      </c>
      <c r="X20" s="319"/>
      <c r="Y20" s="319"/>
      <c r="Z20" s="319"/>
      <c r="AA20" s="319"/>
      <c r="AB20" s="319"/>
      <c r="AC20" s="319"/>
      <c r="AD20" s="319">
        <f t="shared" ref="AD20" si="1">IF(AD18=0, "-", SUM(AD19)/AD18)</f>
        <v>0.91588785046728971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478</v>
      </c>
      <c r="H21" s="318"/>
      <c r="I21" s="318"/>
      <c r="J21" s="318"/>
      <c r="K21" s="318"/>
      <c r="L21" s="318"/>
      <c r="M21" s="318"/>
      <c r="N21" s="318"/>
      <c r="O21" s="318"/>
      <c r="P21" s="319">
        <f>IF(P19=0, "-", SUM(P19)/SUM(P13,P14))</f>
        <v>0.8</v>
      </c>
      <c r="Q21" s="319"/>
      <c r="R21" s="319"/>
      <c r="S21" s="319"/>
      <c r="T21" s="319"/>
      <c r="U21" s="319"/>
      <c r="V21" s="319"/>
      <c r="W21" s="319">
        <f t="shared" ref="W21" si="2">IF(W19=0, "-", SUM(W19)/SUM(W13,W14))</f>
        <v>0.91277258566978192</v>
      </c>
      <c r="X21" s="319"/>
      <c r="Y21" s="319"/>
      <c r="Z21" s="319"/>
      <c r="AA21" s="319"/>
      <c r="AB21" s="319"/>
      <c r="AC21" s="319"/>
      <c r="AD21" s="319">
        <f t="shared" ref="AD21" si="3">IF(AD19=0, "-", SUM(AD19)/SUM(AD13,AD14))</f>
        <v>0.91588785046728971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560</v>
      </c>
      <c r="B22" s="966"/>
      <c r="C22" s="966"/>
      <c r="D22" s="966"/>
      <c r="E22" s="966"/>
      <c r="F22" s="967"/>
      <c r="G22" s="952" t="s">
        <v>457</v>
      </c>
      <c r="H22" s="223"/>
      <c r="I22" s="223"/>
      <c r="J22" s="223"/>
      <c r="K22" s="223"/>
      <c r="L22" s="223"/>
      <c r="M22" s="223"/>
      <c r="N22" s="223"/>
      <c r="O22" s="224"/>
      <c r="P22" s="937" t="s">
        <v>521</v>
      </c>
      <c r="Q22" s="223"/>
      <c r="R22" s="223"/>
      <c r="S22" s="223"/>
      <c r="T22" s="223"/>
      <c r="U22" s="223"/>
      <c r="V22" s="224"/>
      <c r="W22" s="937" t="s">
        <v>517</v>
      </c>
      <c r="X22" s="223"/>
      <c r="Y22" s="223"/>
      <c r="Z22" s="223"/>
      <c r="AA22" s="223"/>
      <c r="AB22" s="223"/>
      <c r="AC22" s="224"/>
      <c r="AD22" s="937" t="s">
        <v>456</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579</v>
      </c>
      <c r="H23" s="954"/>
      <c r="I23" s="954"/>
      <c r="J23" s="954"/>
      <c r="K23" s="954"/>
      <c r="L23" s="954"/>
      <c r="M23" s="954"/>
      <c r="N23" s="954"/>
      <c r="O23" s="955"/>
      <c r="P23" s="920">
        <v>377</v>
      </c>
      <c r="Q23" s="921"/>
      <c r="R23" s="921"/>
      <c r="S23" s="921"/>
      <c r="T23" s="921"/>
      <c r="U23" s="921"/>
      <c r="V23" s="938"/>
      <c r="W23" s="920">
        <v>367</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377</v>
      </c>
      <c r="Q29" s="659"/>
      <c r="R29" s="659"/>
      <c r="S29" s="659"/>
      <c r="T29" s="659"/>
      <c r="U29" s="659"/>
      <c r="V29" s="660"/>
      <c r="W29" s="934">
        <f>AR13</f>
        <v>367</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536</v>
      </c>
      <c r="AF30" s="860"/>
      <c r="AG30" s="860"/>
      <c r="AH30" s="861"/>
      <c r="AI30" s="859" t="s">
        <v>533</v>
      </c>
      <c r="AJ30" s="860"/>
      <c r="AK30" s="860"/>
      <c r="AL30" s="861"/>
      <c r="AM30" s="916" t="s">
        <v>528</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v>31</v>
      </c>
      <c r="AR31" s="201"/>
      <c r="AS31" s="134" t="s">
        <v>355</v>
      </c>
      <c r="AT31" s="135"/>
      <c r="AU31" s="200" t="s">
        <v>567</v>
      </c>
      <c r="AV31" s="200"/>
      <c r="AW31" s="399" t="s">
        <v>300</v>
      </c>
      <c r="AX31" s="400"/>
    </row>
    <row r="32" spans="1:50" ht="23.25" customHeight="1" x14ac:dyDescent="0.15">
      <c r="A32" s="404"/>
      <c r="B32" s="402"/>
      <c r="C32" s="402"/>
      <c r="D32" s="402"/>
      <c r="E32" s="402"/>
      <c r="F32" s="403"/>
      <c r="G32" s="565" t="s">
        <v>580</v>
      </c>
      <c r="H32" s="566"/>
      <c r="I32" s="566"/>
      <c r="J32" s="566"/>
      <c r="K32" s="566"/>
      <c r="L32" s="566"/>
      <c r="M32" s="566"/>
      <c r="N32" s="566"/>
      <c r="O32" s="567"/>
      <c r="P32" s="106" t="s">
        <v>581</v>
      </c>
      <c r="Q32" s="106"/>
      <c r="R32" s="106"/>
      <c r="S32" s="106"/>
      <c r="T32" s="106"/>
      <c r="U32" s="106"/>
      <c r="V32" s="106"/>
      <c r="W32" s="106"/>
      <c r="X32" s="107"/>
      <c r="Y32" s="472" t="s">
        <v>12</v>
      </c>
      <c r="Z32" s="532"/>
      <c r="AA32" s="533"/>
      <c r="AB32" s="462" t="s">
        <v>14</v>
      </c>
      <c r="AC32" s="462"/>
      <c r="AD32" s="462"/>
      <c r="AE32" s="219">
        <v>92.8</v>
      </c>
      <c r="AF32" s="220"/>
      <c r="AG32" s="220"/>
      <c r="AH32" s="220"/>
      <c r="AI32" s="219">
        <v>87.4</v>
      </c>
      <c r="AJ32" s="220"/>
      <c r="AK32" s="220"/>
      <c r="AL32" s="220"/>
      <c r="AM32" s="341">
        <v>82.9</v>
      </c>
      <c r="AN32" s="208"/>
      <c r="AO32" s="208"/>
      <c r="AP32" s="342"/>
      <c r="AQ32" s="341" t="s">
        <v>632</v>
      </c>
      <c r="AR32" s="208"/>
      <c r="AS32" s="208"/>
      <c r="AT32" s="342"/>
      <c r="AU32" s="220" t="s">
        <v>631</v>
      </c>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14</v>
      </c>
      <c r="AC33" s="524"/>
      <c r="AD33" s="524"/>
      <c r="AE33" s="219">
        <v>80</v>
      </c>
      <c r="AF33" s="220"/>
      <c r="AG33" s="220"/>
      <c r="AH33" s="220"/>
      <c r="AI33" s="219">
        <v>80</v>
      </c>
      <c r="AJ33" s="220"/>
      <c r="AK33" s="220"/>
      <c r="AL33" s="220"/>
      <c r="AM33" s="341">
        <v>80</v>
      </c>
      <c r="AN33" s="208"/>
      <c r="AO33" s="208"/>
      <c r="AP33" s="342"/>
      <c r="AQ33" s="341">
        <v>80</v>
      </c>
      <c r="AR33" s="208"/>
      <c r="AS33" s="208"/>
      <c r="AT33" s="342"/>
      <c r="AU33" s="220" t="s">
        <v>631</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116</v>
      </c>
      <c r="AF34" s="220"/>
      <c r="AG34" s="220"/>
      <c r="AH34" s="220"/>
      <c r="AI34" s="219">
        <v>109</v>
      </c>
      <c r="AJ34" s="220"/>
      <c r="AK34" s="220"/>
      <c r="AL34" s="220"/>
      <c r="AM34" s="341">
        <v>104</v>
      </c>
      <c r="AN34" s="208"/>
      <c r="AO34" s="208"/>
      <c r="AP34" s="342"/>
      <c r="AQ34" s="341" t="s">
        <v>632</v>
      </c>
      <c r="AR34" s="208"/>
      <c r="AS34" s="208"/>
      <c r="AT34" s="342"/>
      <c r="AU34" s="220" t="s">
        <v>631</v>
      </c>
      <c r="AV34" s="220"/>
      <c r="AW34" s="220"/>
      <c r="AX34" s="222"/>
    </row>
    <row r="35" spans="1:50" ht="23.25" customHeight="1" x14ac:dyDescent="0.15">
      <c r="A35" s="227" t="s">
        <v>506</v>
      </c>
      <c r="B35" s="228"/>
      <c r="C35" s="228"/>
      <c r="D35" s="228"/>
      <c r="E35" s="228"/>
      <c r="F35" s="229"/>
      <c r="G35" s="233" t="s">
        <v>582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355</v>
      </c>
      <c r="AT74" s="135"/>
      <c r="AU74" s="591"/>
      <c r="AV74" s="201"/>
      <c r="AW74" s="134" t="s">
        <v>300</v>
      </c>
      <c r="AX74" s="196"/>
    </row>
    <row r="75" spans="1:50" ht="23.25" hidden="1" customHeight="1" x14ac:dyDescent="0.15">
      <c r="A75" s="510"/>
      <c r="B75" s="511"/>
      <c r="C75" s="511"/>
      <c r="D75" s="511"/>
      <c r="E75" s="511"/>
      <c r="F75" s="512"/>
      <c r="G75" s="61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583</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584</v>
      </c>
      <c r="AC101" s="462"/>
      <c r="AD101" s="462"/>
      <c r="AE101" s="219">
        <v>208</v>
      </c>
      <c r="AF101" s="220"/>
      <c r="AG101" s="220"/>
      <c r="AH101" s="221"/>
      <c r="AI101" s="219">
        <v>239</v>
      </c>
      <c r="AJ101" s="220"/>
      <c r="AK101" s="220"/>
      <c r="AL101" s="221"/>
      <c r="AM101" s="219">
        <v>234</v>
      </c>
      <c r="AN101" s="220"/>
      <c r="AO101" s="220"/>
      <c r="AP101" s="221"/>
      <c r="AQ101" s="219" t="s">
        <v>586</v>
      </c>
      <c r="AR101" s="220"/>
      <c r="AS101" s="220"/>
      <c r="AT101" s="221"/>
      <c r="AU101" s="219" t="s">
        <v>632</v>
      </c>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585</v>
      </c>
      <c r="AC102" s="462"/>
      <c r="AD102" s="462"/>
      <c r="AE102" s="419">
        <v>210</v>
      </c>
      <c r="AF102" s="419"/>
      <c r="AG102" s="419"/>
      <c r="AH102" s="419"/>
      <c r="AI102" s="419">
        <v>240</v>
      </c>
      <c r="AJ102" s="419"/>
      <c r="AK102" s="419"/>
      <c r="AL102" s="419"/>
      <c r="AM102" s="419">
        <v>240</v>
      </c>
      <c r="AN102" s="419"/>
      <c r="AO102" s="419"/>
      <c r="AP102" s="419"/>
      <c r="AQ102" s="274">
        <v>240</v>
      </c>
      <c r="AR102" s="275"/>
      <c r="AS102" s="275"/>
      <c r="AT102" s="320"/>
      <c r="AU102" s="274">
        <v>240</v>
      </c>
      <c r="AV102" s="275"/>
      <c r="AW102" s="275"/>
      <c r="AX102" s="320"/>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hidden="1" customHeight="1" x14ac:dyDescent="0.15">
      <c r="A104" s="423"/>
      <c r="B104" s="424"/>
      <c r="C104" s="424"/>
      <c r="D104" s="424"/>
      <c r="E104" s="424"/>
      <c r="F104" s="425"/>
      <c r="G104" s="106"/>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c r="AC104" s="547"/>
      <c r="AD104" s="548"/>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c r="AC105" s="470"/>
      <c r="AD105" s="471"/>
      <c r="AE105" s="419"/>
      <c r="AF105" s="419"/>
      <c r="AG105" s="419"/>
      <c r="AH105" s="419"/>
      <c r="AI105" s="419"/>
      <c r="AJ105" s="419"/>
      <c r="AK105" s="419"/>
      <c r="AL105" s="419"/>
      <c r="AM105" s="419"/>
      <c r="AN105" s="419"/>
      <c r="AO105" s="419"/>
      <c r="AP105" s="419"/>
      <c r="AQ105" s="219"/>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v>2</v>
      </c>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2" t="s">
        <v>523</v>
      </c>
      <c r="AR115" s="593"/>
      <c r="AS115" s="593"/>
      <c r="AT115" s="593"/>
      <c r="AU115" s="593"/>
      <c r="AV115" s="593"/>
      <c r="AW115" s="593"/>
      <c r="AX115" s="594"/>
    </row>
    <row r="116" spans="1:50" ht="23.25" customHeight="1" x14ac:dyDescent="0.15">
      <c r="A116" s="440"/>
      <c r="B116" s="441"/>
      <c r="C116" s="441"/>
      <c r="D116" s="441"/>
      <c r="E116" s="441"/>
      <c r="F116" s="442"/>
      <c r="G116" s="394" t="s">
        <v>587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588</v>
      </c>
      <c r="AC116" s="464"/>
      <c r="AD116" s="465"/>
      <c r="AE116" s="419">
        <v>1.3</v>
      </c>
      <c r="AF116" s="419"/>
      <c r="AG116" s="419"/>
      <c r="AH116" s="419"/>
      <c r="AI116" s="419">
        <v>1.2</v>
      </c>
      <c r="AJ116" s="419"/>
      <c r="AK116" s="419"/>
      <c r="AL116" s="419"/>
      <c r="AM116" s="419">
        <v>1.1166666666666667</v>
      </c>
      <c r="AN116" s="419"/>
      <c r="AO116" s="419"/>
      <c r="AP116" s="419"/>
      <c r="AQ116" s="219">
        <v>1.0416666666666667</v>
      </c>
      <c r="AR116" s="220"/>
      <c r="AS116" s="220"/>
      <c r="AT116" s="220"/>
      <c r="AU116" s="220"/>
      <c r="AV116" s="220"/>
      <c r="AW116" s="220"/>
      <c r="AX116" s="222"/>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589</v>
      </c>
      <c r="AC117" s="474"/>
      <c r="AD117" s="475"/>
      <c r="AE117" s="552" t="s">
        <v>590</v>
      </c>
      <c r="AF117" s="552"/>
      <c r="AG117" s="552"/>
      <c r="AH117" s="552"/>
      <c r="AI117" s="552" t="s">
        <v>591</v>
      </c>
      <c r="AJ117" s="552"/>
      <c r="AK117" s="552"/>
      <c r="AL117" s="552"/>
      <c r="AM117" s="552" t="s">
        <v>643</v>
      </c>
      <c r="AN117" s="552"/>
      <c r="AO117" s="552"/>
      <c r="AP117" s="552"/>
      <c r="AQ117" s="552" t="s">
        <v>644</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2" t="s">
        <v>523</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2" t="s">
        <v>523</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2" t="s">
        <v>523</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536</v>
      </c>
      <c r="AF127" s="417"/>
      <c r="AG127" s="417"/>
      <c r="AH127" s="418"/>
      <c r="AI127" s="416" t="s">
        <v>533</v>
      </c>
      <c r="AJ127" s="417"/>
      <c r="AK127" s="417"/>
      <c r="AL127" s="418"/>
      <c r="AM127" s="416" t="s">
        <v>528</v>
      </c>
      <c r="AN127" s="417"/>
      <c r="AO127" s="417"/>
      <c r="AP127" s="418"/>
      <c r="AQ127" s="592" t="s">
        <v>523</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592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594</v>
      </c>
      <c r="H154" s="106"/>
      <c r="I154" s="106"/>
      <c r="J154" s="106"/>
      <c r="K154" s="106"/>
      <c r="L154" s="106"/>
      <c r="M154" s="106"/>
      <c r="N154" s="106"/>
      <c r="O154" s="106"/>
      <c r="P154" s="107"/>
      <c r="Q154" s="126" t="s">
        <v>595</v>
      </c>
      <c r="R154" s="106"/>
      <c r="S154" s="106"/>
      <c r="T154" s="106"/>
      <c r="U154" s="106"/>
      <c r="V154" s="106"/>
      <c r="W154" s="106"/>
      <c r="X154" s="106"/>
      <c r="Y154" s="106"/>
      <c r="Z154" s="106"/>
      <c r="AA154" s="294"/>
      <c r="AB154" s="142" t="s">
        <v>586</v>
      </c>
      <c r="AC154" s="143"/>
      <c r="AD154" s="143"/>
      <c r="AE154" s="148" t="s">
        <v>596</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633</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9.7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2"/>
      <c r="E430" s="175" t="s">
        <v>546</v>
      </c>
      <c r="F430" s="899"/>
      <c r="G430" s="900" t="s">
        <v>374</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1"/>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1"/>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1"/>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1"/>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1"/>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1"/>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1"/>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1"/>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1"/>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1"/>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0" t="s">
        <v>374</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1"/>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1"/>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1"/>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1"/>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1"/>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1"/>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1"/>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1"/>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1"/>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1"/>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0" t="s">
        <v>374</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1"/>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1"/>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1"/>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1"/>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1"/>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1"/>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1"/>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1"/>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1"/>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1"/>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0" t="s">
        <v>374</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1"/>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1"/>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1"/>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1"/>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1"/>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1"/>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1"/>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1"/>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1"/>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1"/>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0" t="s">
        <v>374</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1"/>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1"/>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1"/>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1"/>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1"/>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1"/>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1"/>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1"/>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1"/>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1"/>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574</v>
      </c>
      <c r="AE702" s="347"/>
      <c r="AF702" s="347"/>
      <c r="AG702" s="386" t="s">
        <v>601</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574</v>
      </c>
      <c r="AE703" s="330"/>
      <c r="AF703" s="330"/>
      <c r="AG703" s="102" t="s">
        <v>602</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8" t="s">
        <v>603</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6" t="s">
        <v>604</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507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598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599</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92.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574</v>
      </c>
      <c r="AE708" s="606"/>
      <c r="AF708" s="606"/>
      <c r="AG708" s="743" t="s">
        <v>605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645</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600</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574</v>
      </c>
      <c r="AE711" s="330"/>
      <c r="AF711" s="330"/>
      <c r="AG711" s="102" t="s">
        <v>606</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600</v>
      </c>
      <c r="AE712" s="784"/>
      <c r="AF712" s="784"/>
      <c r="AG712" s="811"/>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600</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600</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634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600</v>
      </c>
      <c r="AE716" s="628"/>
      <c r="AF716" s="628"/>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646</v>
      </c>
      <c r="AH717" s="103"/>
      <c r="AI717" s="103"/>
      <c r="AJ717" s="103"/>
      <c r="AK717" s="103"/>
      <c r="AL717" s="103"/>
      <c r="AM717" s="103"/>
      <c r="AN717" s="103"/>
      <c r="AO717" s="103"/>
      <c r="AP717" s="103"/>
      <c r="AQ717" s="103"/>
      <c r="AR717" s="103"/>
      <c r="AS717" s="103"/>
      <c r="AT717" s="103"/>
      <c r="AU717" s="103"/>
      <c r="AV717" s="103"/>
      <c r="AW717" s="103"/>
      <c r="AX717" s="104"/>
    </row>
    <row r="718" spans="1:50" ht="41.25"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574</v>
      </c>
      <c r="AE719" s="606"/>
      <c r="AF719" s="606"/>
      <c r="AG719" s="126" t="s">
        <v>608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t="s">
        <v>625</v>
      </c>
      <c r="D721" s="298"/>
      <c r="E721" s="298"/>
      <c r="F721" s="299"/>
      <c r="G721" s="288"/>
      <c r="H721" s="289"/>
      <c r="I721" s="83" t="str">
        <f>IF(OR(G721="　", G721=""), "", "-")</f>
        <v/>
      </c>
      <c r="J721" s="292"/>
      <c r="K721" s="292"/>
      <c r="L721" s="83" t="str">
        <f>IF(M721="","","-")</f>
        <v/>
      </c>
      <c r="M721" s="84"/>
      <c r="N721" s="305" t="s">
        <v>651</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635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609</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653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654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655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610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550</v>
      </c>
      <c r="B737" s="211"/>
      <c r="C737" s="211"/>
      <c r="D737" s="212"/>
      <c r="E737" s="991"/>
      <c r="F737" s="991"/>
      <c r="G737" s="991"/>
      <c r="H737" s="991"/>
      <c r="I737" s="991"/>
      <c r="J737" s="991"/>
      <c r="K737" s="991"/>
      <c r="L737" s="991"/>
      <c r="M737" s="991"/>
      <c r="N737" s="366" t="s">
        <v>543</v>
      </c>
      <c r="O737" s="366"/>
      <c r="P737" s="366"/>
      <c r="Q737" s="366"/>
      <c r="R737" s="991"/>
      <c r="S737" s="991"/>
      <c r="T737" s="991"/>
      <c r="U737" s="991"/>
      <c r="V737" s="991"/>
      <c r="W737" s="991"/>
      <c r="X737" s="991"/>
      <c r="Y737" s="991"/>
      <c r="Z737" s="991"/>
      <c r="AA737" s="366" t="s">
        <v>542</v>
      </c>
      <c r="AB737" s="366"/>
      <c r="AC737" s="366"/>
      <c r="AD737" s="366"/>
      <c r="AE737" s="991"/>
      <c r="AF737" s="991"/>
      <c r="AG737" s="991"/>
      <c r="AH737" s="991"/>
      <c r="AI737" s="991"/>
      <c r="AJ737" s="991"/>
      <c r="AK737" s="991"/>
      <c r="AL737" s="991"/>
      <c r="AM737" s="991"/>
      <c r="AN737" s="366" t="s">
        <v>541</v>
      </c>
      <c r="AO737" s="366"/>
      <c r="AP737" s="366"/>
      <c r="AQ737" s="366"/>
      <c r="AR737" s="983" t="s">
        <v>611</v>
      </c>
      <c r="AS737" s="984"/>
      <c r="AT737" s="984"/>
      <c r="AU737" s="984"/>
      <c r="AV737" s="984"/>
      <c r="AW737" s="984"/>
      <c r="AX737" s="985"/>
      <c r="AY737" s="89"/>
      <c r="AZ737" s="89"/>
    </row>
    <row r="738" spans="1:52" ht="24.75" customHeight="1" x14ac:dyDescent="0.15">
      <c r="A738" s="992" t="s">
        <v>540</v>
      </c>
      <c r="B738" s="211"/>
      <c r="C738" s="211"/>
      <c r="D738" s="212"/>
      <c r="E738" s="991" t="s">
        <v>612</v>
      </c>
      <c r="F738" s="991"/>
      <c r="G738" s="991"/>
      <c r="H738" s="991"/>
      <c r="I738" s="991"/>
      <c r="J738" s="991"/>
      <c r="K738" s="991"/>
      <c r="L738" s="991"/>
      <c r="M738" s="991"/>
      <c r="N738" s="366" t="s">
        <v>539</v>
      </c>
      <c r="O738" s="366"/>
      <c r="P738" s="366"/>
      <c r="Q738" s="366"/>
      <c r="R738" s="991" t="s">
        <v>613</v>
      </c>
      <c r="S738" s="991"/>
      <c r="T738" s="991"/>
      <c r="U738" s="991"/>
      <c r="V738" s="991"/>
      <c r="W738" s="991"/>
      <c r="X738" s="991"/>
      <c r="Y738" s="991"/>
      <c r="Z738" s="991"/>
      <c r="AA738" s="366" t="s">
        <v>538</v>
      </c>
      <c r="AB738" s="366"/>
      <c r="AC738" s="366"/>
      <c r="AD738" s="366"/>
      <c r="AE738" s="991" t="s">
        <v>613</v>
      </c>
      <c r="AF738" s="991"/>
      <c r="AG738" s="991"/>
      <c r="AH738" s="991"/>
      <c r="AI738" s="991"/>
      <c r="AJ738" s="991"/>
      <c r="AK738" s="991"/>
      <c r="AL738" s="991"/>
      <c r="AM738" s="991"/>
      <c r="AN738" s="366" t="s">
        <v>534</v>
      </c>
      <c r="AO738" s="366"/>
      <c r="AP738" s="366"/>
      <c r="AQ738" s="366"/>
      <c r="AR738" s="983" t="s">
        <v>614</v>
      </c>
      <c r="AS738" s="984"/>
      <c r="AT738" s="984"/>
      <c r="AU738" s="984"/>
      <c r="AV738" s="984"/>
      <c r="AW738" s="984"/>
      <c r="AX738" s="985"/>
    </row>
    <row r="739" spans="1:52" ht="24.75" customHeight="1" thickBot="1" x14ac:dyDescent="0.2">
      <c r="A739" s="993" t="s">
        <v>530</v>
      </c>
      <c r="B739" s="994"/>
      <c r="C739" s="994"/>
      <c r="D739" s="995"/>
      <c r="E739" s="996" t="s">
        <v>570</v>
      </c>
      <c r="F739" s="986"/>
      <c r="G739" s="986"/>
      <c r="H739" s="93" t="str">
        <f>IF(E739="", "", "(")</f>
        <v>(</v>
      </c>
      <c r="I739" s="986" t="s">
        <v>466</v>
      </c>
      <c r="J739" s="986"/>
      <c r="K739" s="93" t="str">
        <f>IF(OR(I739="　", I739=""), "", "-")</f>
        <v/>
      </c>
      <c r="L739" s="987">
        <v>11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30" customHeight="1" x14ac:dyDescent="0.15">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t="s">
        <v>637</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615"/>
      <c r="B743" s="616"/>
      <c r="C743" s="616"/>
      <c r="D743" s="616"/>
      <c r="E743" s="616"/>
      <c r="F743" s="617"/>
      <c r="G743" s="46"/>
      <c r="H743" s="47"/>
      <c r="I743" s="47"/>
      <c r="J743" s="47"/>
      <c r="K743" s="47"/>
      <c r="L743" s="47"/>
      <c r="M743" s="47"/>
      <c r="N743" s="47"/>
      <c r="O743" s="47"/>
      <c r="P743" s="47"/>
      <c r="Q743" s="47"/>
      <c r="R743" s="47"/>
      <c r="S743" s="47"/>
      <c r="T743" s="47" t="s">
        <v>615</v>
      </c>
      <c r="U743" s="47"/>
      <c r="V743" s="47" t="s">
        <v>616</v>
      </c>
      <c r="W743" s="47"/>
      <c r="X743" s="47"/>
      <c r="Y743" s="47"/>
      <c r="Z743" s="47"/>
      <c r="AA743" s="47"/>
      <c r="AB743" s="47"/>
      <c r="AC743" s="47"/>
      <c r="AD743" s="47"/>
      <c r="AE743" s="47"/>
      <c r="AF743" s="47"/>
      <c r="AG743" s="47"/>
      <c r="AH743" s="47"/>
      <c r="AI743" s="47" t="s">
        <v>617</v>
      </c>
      <c r="AJ743" s="47"/>
      <c r="AK743" s="47"/>
      <c r="AL743" s="47"/>
      <c r="AM743" s="47"/>
      <c r="AN743" s="47"/>
      <c r="AO743" s="47"/>
      <c r="AP743" s="47"/>
      <c r="AQ743" s="47"/>
      <c r="AR743" s="47"/>
      <c r="AS743" s="47"/>
      <c r="AT743" s="47"/>
      <c r="AU743" s="47"/>
      <c r="AV743" s="47"/>
      <c r="AW743" s="47"/>
      <c r="AX743" s="48"/>
    </row>
    <row r="744" spans="1:52" ht="30" customHeight="1" x14ac:dyDescent="0.15">
      <c r="A744" s="615"/>
      <c r="B744" s="616"/>
      <c r="C744" s="616"/>
      <c r="D744" s="616"/>
      <c r="E744" s="616"/>
      <c r="F744" s="617"/>
      <c r="G744" s="46"/>
      <c r="H744" s="47"/>
      <c r="I744" s="47"/>
      <c r="J744" s="47"/>
      <c r="K744" s="47"/>
      <c r="L744" s="47"/>
      <c r="M744" s="47"/>
      <c r="N744" s="47"/>
      <c r="O744" s="47"/>
      <c r="P744" s="47"/>
      <c r="Q744" s="47"/>
      <c r="R744" s="47"/>
      <c r="S744" s="47"/>
      <c r="T744" s="47" t="s">
        <v>618</v>
      </c>
      <c r="U744" s="47"/>
      <c r="V744" s="47"/>
      <c r="W744" s="47"/>
      <c r="X744" s="47"/>
      <c r="Y744" s="47"/>
      <c r="Z744" s="47"/>
      <c r="AA744" s="47"/>
      <c r="AB744" s="47"/>
      <c r="AC744" s="47"/>
      <c r="AD744" s="47"/>
      <c r="AE744" s="47"/>
      <c r="AF744" s="47"/>
      <c r="AG744" s="47"/>
      <c r="AH744" s="47"/>
      <c r="AI744" s="47" t="s">
        <v>619</v>
      </c>
      <c r="AJ744" s="47"/>
      <c r="AK744" s="47"/>
      <c r="AL744" s="47"/>
      <c r="AM744" s="47"/>
      <c r="AN744" s="47"/>
      <c r="AO744" s="47"/>
      <c r="AP744" s="47"/>
      <c r="AQ744" s="47"/>
      <c r="AR744" s="47"/>
      <c r="AS744" s="47"/>
      <c r="AT744" s="47"/>
      <c r="AU744" s="47"/>
      <c r="AV744" s="47"/>
      <c r="AW744" s="47"/>
      <c r="AX744" s="48"/>
    </row>
    <row r="745" spans="1:52" ht="30"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620</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615"/>
      <c r="B747" s="616"/>
      <c r="C747" s="616"/>
      <c r="D747" s="616"/>
      <c r="E747" s="616"/>
      <c r="F747" s="617"/>
      <c r="G747" s="46"/>
      <c r="H747" s="47"/>
      <c r="I747" s="47"/>
      <c r="J747" s="47"/>
      <c r="K747" s="47"/>
      <c r="L747" s="47"/>
      <c r="M747" s="47"/>
      <c r="N747" s="47"/>
      <c r="O747" s="47"/>
      <c r="P747" s="47"/>
      <c r="Q747" s="47"/>
      <c r="R747" s="47" t="s">
        <v>622</v>
      </c>
      <c r="S747" s="47"/>
      <c r="T747" s="47" t="s">
        <v>621</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615"/>
      <c r="B748" s="616"/>
      <c r="C748" s="616"/>
      <c r="D748" s="616"/>
      <c r="E748" s="616"/>
      <c r="F748" s="617"/>
      <c r="G748" s="46"/>
      <c r="H748" s="47"/>
      <c r="I748" s="47"/>
      <c r="J748" s="47"/>
      <c r="K748" s="47"/>
      <c r="L748" s="47"/>
      <c r="M748" s="47"/>
      <c r="N748" s="47"/>
      <c r="O748" s="47"/>
      <c r="P748" s="47"/>
      <c r="Q748" s="47"/>
      <c r="R748" s="47"/>
      <c r="S748" s="101"/>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615"/>
      <c r="B750" s="616"/>
      <c r="C750" s="616"/>
      <c r="D750" s="616"/>
      <c r="E750" s="616"/>
      <c r="F750" s="617"/>
      <c r="G750" s="46"/>
      <c r="H750" s="47"/>
      <c r="I750" s="47"/>
      <c r="J750" s="47"/>
      <c r="K750" s="47"/>
      <c r="L750" s="47"/>
      <c r="M750" s="47"/>
      <c r="N750" s="47"/>
      <c r="O750" s="47"/>
      <c r="P750" s="47"/>
      <c r="Q750" s="47"/>
      <c r="R750" s="47"/>
      <c r="S750" s="47"/>
      <c r="T750" s="47" t="s">
        <v>623</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t="s">
        <v>636</v>
      </c>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t="s">
        <v>624</v>
      </c>
      <c r="V753" s="47"/>
      <c r="W753" s="47"/>
      <c r="X753" s="47"/>
      <c r="Y753" s="47"/>
      <c r="Z753" s="47"/>
      <c r="AA753" s="47"/>
      <c r="AB753" s="47"/>
      <c r="AC753" s="47"/>
      <c r="AD753" s="47"/>
      <c r="AE753" s="47"/>
      <c r="AF753" s="47"/>
      <c r="AG753" s="47"/>
      <c r="AH753" s="47"/>
      <c r="AI753" s="47"/>
      <c r="AJ753" s="47" t="s">
        <v>625</v>
      </c>
      <c r="AK753" s="47"/>
      <c r="AL753" s="47"/>
      <c r="AM753" s="47"/>
      <c r="AN753" s="47"/>
      <c r="AO753" s="47"/>
      <c r="AP753" s="47"/>
      <c r="AQ753" s="47"/>
      <c r="AR753" s="47"/>
      <c r="AS753" s="47"/>
      <c r="AT753" s="47"/>
      <c r="AU753" s="47"/>
      <c r="AV753" s="47"/>
      <c r="AW753" s="47"/>
      <c r="AX753" s="48"/>
    </row>
    <row r="754" spans="1:50" ht="30"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t="s">
        <v>648</v>
      </c>
      <c r="V754" s="47"/>
      <c r="W754" s="47"/>
      <c r="X754" s="47"/>
      <c r="Y754" s="47"/>
      <c r="Z754" s="47"/>
      <c r="AA754" s="47"/>
      <c r="AB754" s="47"/>
      <c r="AC754" s="47"/>
      <c r="AD754" s="47"/>
      <c r="AE754" s="47"/>
      <c r="AF754" s="47"/>
      <c r="AG754" s="47"/>
      <c r="AH754" s="47"/>
      <c r="AI754" s="47"/>
      <c r="AJ754" s="47" t="s">
        <v>649</v>
      </c>
      <c r="AK754" s="47"/>
      <c r="AL754" s="47"/>
      <c r="AM754" s="47"/>
      <c r="AN754" s="47"/>
      <c r="AO754" s="47"/>
      <c r="AP754" s="47"/>
      <c r="AQ754" s="47"/>
      <c r="AR754" s="47"/>
      <c r="AS754" s="47"/>
      <c r="AT754" s="47"/>
      <c r="AU754" s="47"/>
      <c r="AV754" s="47"/>
      <c r="AW754" s="47"/>
      <c r="AX754" s="48"/>
    </row>
    <row r="755" spans="1:50" ht="30"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620</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t="s">
        <v>621</v>
      </c>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615"/>
      <c r="B758" s="616"/>
      <c r="C758" s="616"/>
      <c r="D758" s="616"/>
      <c r="E758" s="616"/>
      <c r="F758" s="617"/>
      <c r="G758" s="46"/>
      <c r="H758" s="47"/>
      <c r="I758" s="47"/>
      <c r="J758" s="47"/>
      <c r="K758" s="47"/>
      <c r="L758" s="47"/>
      <c r="M758" s="47"/>
      <c r="N758" s="47"/>
      <c r="O758" s="47"/>
      <c r="P758" s="47"/>
      <c r="Q758" s="47"/>
      <c r="R758" s="47"/>
      <c r="S758" s="47" t="s">
        <v>626</v>
      </c>
      <c r="T758" s="47" t="s">
        <v>627</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x14ac:dyDescent="0.15">
      <c r="A759" s="615"/>
      <c r="B759" s="616"/>
      <c r="C759" s="616"/>
      <c r="D759" s="616"/>
      <c r="E759" s="616"/>
      <c r="F759" s="617"/>
      <c r="G759" s="46"/>
      <c r="H759" s="47"/>
      <c r="I759" s="47"/>
      <c r="J759" s="47"/>
      <c r="K759" s="47"/>
      <c r="L759" s="47"/>
      <c r="M759" s="47"/>
      <c r="N759" s="47"/>
      <c r="O759" s="47"/>
      <c r="P759" s="47"/>
      <c r="Q759" s="47"/>
      <c r="R759" s="47"/>
      <c r="S759" s="47"/>
      <c r="T759" s="47" t="s">
        <v>650</v>
      </c>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x14ac:dyDescent="0.15">
      <c r="A760" s="615"/>
      <c r="B760" s="616"/>
      <c r="C760" s="616"/>
      <c r="D760" s="616"/>
      <c r="E760" s="616"/>
      <c r="F760" s="617"/>
      <c r="G760" s="46"/>
      <c r="H760" s="47"/>
      <c r="I760" s="47"/>
      <c r="J760" s="47"/>
      <c r="K760" s="47"/>
      <c r="L760" s="47"/>
      <c r="M760" s="47"/>
      <c r="N760" s="47"/>
      <c r="O760" s="47"/>
      <c r="P760" s="47"/>
      <c r="Q760" s="47"/>
      <c r="R760" s="47"/>
      <c r="S760" s="47"/>
      <c r="T760" s="47" t="s">
        <v>623</v>
      </c>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t="s">
        <v>638</v>
      </c>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512</v>
      </c>
      <c r="B779" s="630"/>
      <c r="C779" s="630"/>
      <c r="D779" s="630"/>
      <c r="E779" s="630"/>
      <c r="F779" s="631"/>
      <c r="G779" s="596" t="s">
        <v>486</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52.5" customHeight="1" x14ac:dyDescent="0.15">
      <c r="A781" s="632"/>
      <c r="B781" s="633"/>
      <c r="C781" s="633"/>
      <c r="D781" s="633"/>
      <c r="E781" s="633"/>
      <c r="F781" s="634"/>
      <c r="G781" s="671" t="s">
        <v>628</v>
      </c>
      <c r="H781" s="672"/>
      <c r="I781" s="672"/>
      <c r="J781" s="672"/>
      <c r="K781" s="673"/>
      <c r="L781" s="665" t="s">
        <v>647</v>
      </c>
      <c r="M781" s="666"/>
      <c r="N781" s="666"/>
      <c r="O781" s="666"/>
      <c r="P781" s="666"/>
      <c r="Q781" s="666"/>
      <c r="R781" s="666"/>
      <c r="S781" s="666"/>
      <c r="T781" s="666"/>
      <c r="U781" s="666"/>
      <c r="V781" s="666"/>
      <c r="W781" s="666"/>
      <c r="X781" s="667"/>
      <c r="Y781" s="389">
        <v>89</v>
      </c>
      <c r="Z781" s="390"/>
      <c r="AA781" s="390"/>
      <c r="AB781" s="806"/>
      <c r="AC781" s="671" t="s">
        <v>628</v>
      </c>
      <c r="AD781" s="672"/>
      <c r="AE781" s="672"/>
      <c r="AF781" s="672"/>
      <c r="AG781" s="673"/>
      <c r="AH781" s="665" t="s">
        <v>639</v>
      </c>
      <c r="AI781" s="666"/>
      <c r="AJ781" s="666"/>
      <c r="AK781" s="666"/>
      <c r="AL781" s="666"/>
      <c r="AM781" s="666"/>
      <c r="AN781" s="666"/>
      <c r="AO781" s="666"/>
      <c r="AP781" s="666"/>
      <c r="AQ781" s="666"/>
      <c r="AR781" s="666"/>
      <c r="AS781" s="666"/>
      <c r="AT781" s="667"/>
      <c r="AU781" s="389">
        <v>134</v>
      </c>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134</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629</v>
      </c>
      <c r="D837" s="348"/>
      <c r="E837" s="348"/>
      <c r="F837" s="348"/>
      <c r="G837" s="348"/>
      <c r="H837" s="348"/>
      <c r="I837" s="348"/>
      <c r="J837" s="349">
        <v>1011001000128</v>
      </c>
      <c r="K837" s="350"/>
      <c r="L837" s="350"/>
      <c r="M837" s="350"/>
      <c r="N837" s="350"/>
      <c r="O837" s="350"/>
      <c r="P837" s="363" t="s">
        <v>640</v>
      </c>
      <c r="Q837" s="351"/>
      <c r="R837" s="351"/>
      <c r="S837" s="351"/>
      <c r="T837" s="351"/>
      <c r="U837" s="351"/>
      <c r="V837" s="351"/>
      <c r="W837" s="351"/>
      <c r="X837" s="351"/>
      <c r="Y837" s="352">
        <v>89</v>
      </c>
      <c r="Z837" s="353"/>
      <c r="AA837" s="353"/>
      <c r="AB837" s="354"/>
      <c r="AC837" s="364" t="s">
        <v>502</v>
      </c>
      <c r="AD837" s="372"/>
      <c r="AE837" s="372"/>
      <c r="AF837" s="372"/>
      <c r="AG837" s="372"/>
      <c r="AH837" s="373">
        <v>1</v>
      </c>
      <c r="AI837" s="374"/>
      <c r="AJ837" s="374"/>
      <c r="AK837" s="374"/>
      <c r="AL837" s="358">
        <v>91</v>
      </c>
      <c r="AM837" s="359"/>
      <c r="AN837" s="359"/>
      <c r="AO837" s="360"/>
      <c r="AP837" s="361"/>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customHeight="1" x14ac:dyDescent="0.15">
      <c r="A870" s="377">
        <v>1</v>
      </c>
      <c r="B870" s="377">
        <v>1</v>
      </c>
      <c r="C870" s="362" t="s">
        <v>629</v>
      </c>
      <c r="D870" s="348"/>
      <c r="E870" s="348"/>
      <c r="F870" s="348"/>
      <c r="G870" s="348"/>
      <c r="H870" s="348"/>
      <c r="I870" s="348"/>
      <c r="J870" s="349">
        <v>1011001000128</v>
      </c>
      <c r="K870" s="350"/>
      <c r="L870" s="350"/>
      <c r="M870" s="350"/>
      <c r="N870" s="350"/>
      <c r="O870" s="350"/>
      <c r="P870" s="363" t="s">
        <v>641</v>
      </c>
      <c r="Q870" s="351"/>
      <c r="R870" s="351"/>
      <c r="S870" s="351"/>
      <c r="T870" s="351"/>
      <c r="U870" s="351"/>
      <c r="V870" s="351"/>
      <c r="W870" s="351"/>
      <c r="X870" s="351"/>
      <c r="Y870" s="352">
        <v>134</v>
      </c>
      <c r="Z870" s="353"/>
      <c r="AA870" s="353"/>
      <c r="AB870" s="354"/>
      <c r="AC870" s="364" t="s">
        <v>502</v>
      </c>
      <c r="AD870" s="372"/>
      <c r="AE870" s="372"/>
      <c r="AF870" s="372"/>
      <c r="AG870" s="372"/>
      <c r="AH870" s="373">
        <v>1</v>
      </c>
      <c r="AI870" s="374"/>
      <c r="AJ870" s="374"/>
      <c r="AK870" s="374"/>
      <c r="AL870" s="358">
        <v>89</v>
      </c>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customHeight="1" x14ac:dyDescent="0.15">
      <c r="A1102" s="377">
        <v>1</v>
      </c>
      <c r="B1102" s="377">
        <v>1</v>
      </c>
      <c r="C1102" s="375" t="s">
        <v>630</v>
      </c>
      <c r="D1102" s="375"/>
      <c r="E1102" s="148" t="s">
        <v>629</v>
      </c>
      <c r="F1102" s="376"/>
      <c r="G1102" s="376"/>
      <c r="H1102" s="376"/>
      <c r="I1102" s="376"/>
      <c r="J1102" s="349">
        <v>1011001000128</v>
      </c>
      <c r="K1102" s="350"/>
      <c r="L1102" s="350"/>
      <c r="M1102" s="350"/>
      <c r="N1102" s="350"/>
      <c r="O1102" s="350"/>
      <c r="P1102" s="363" t="s">
        <v>642</v>
      </c>
      <c r="Q1102" s="351"/>
      <c r="R1102" s="351"/>
      <c r="S1102" s="351"/>
      <c r="T1102" s="351"/>
      <c r="U1102" s="351"/>
      <c r="V1102" s="351"/>
      <c r="W1102" s="351"/>
      <c r="X1102" s="351"/>
      <c r="Y1102" s="352">
        <v>152</v>
      </c>
      <c r="Z1102" s="353"/>
      <c r="AA1102" s="353"/>
      <c r="AB1102" s="354"/>
      <c r="AC1102" s="355" t="s">
        <v>502</v>
      </c>
      <c r="AD1102" s="355"/>
      <c r="AE1102" s="355"/>
      <c r="AF1102" s="355"/>
      <c r="AG1102" s="355"/>
      <c r="AH1102" s="356">
        <v>1</v>
      </c>
      <c r="AI1102" s="357"/>
      <c r="AJ1102" s="357"/>
      <c r="AK1102" s="357"/>
      <c r="AL1102" s="358">
        <v>100</v>
      </c>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33">
      <formula>IF(RIGHT(TEXT(P14,"0.#"),1)=".",FALSE,TRUE)</formula>
    </cfRule>
    <cfRule type="expression" dxfId="2816" priority="14034">
      <formula>IF(RIGHT(TEXT(P14,"0.#"),1)=".",TRUE,FALSE)</formula>
    </cfRule>
  </conditionalFormatting>
  <conditionalFormatting sqref="AE32">
    <cfRule type="expression" dxfId="2815" priority="14023">
      <formula>IF(RIGHT(TEXT(AE32,"0.#"),1)=".",FALSE,TRUE)</formula>
    </cfRule>
    <cfRule type="expression" dxfId="2814" priority="14024">
      <formula>IF(RIGHT(TEXT(AE32,"0.#"),1)=".",TRUE,FALSE)</formula>
    </cfRule>
  </conditionalFormatting>
  <conditionalFormatting sqref="P18:AX18">
    <cfRule type="expression" dxfId="2813" priority="13909">
      <formula>IF(RIGHT(TEXT(P18,"0.#"),1)=".",FALSE,TRUE)</formula>
    </cfRule>
    <cfRule type="expression" dxfId="2812" priority="13910">
      <formula>IF(RIGHT(TEXT(P18,"0.#"),1)=".",TRUE,FALSE)</formula>
    </cfRule>
  </conditionalFormatting>
  <conditionalFormatting sqref="Y782">
    <cfRule type="expression" dxfId="2811" priority="13905">
      <formula>IF(RIGHT(TEXT(Y782,"0.#"),1)=".",FALSE,TRUE)</formula>
    </cfRule>
    <cfRule type="expression" dxfId="2810" priority="13906">
      <formula>IF(RIGHT(TEXT(Y782,"0.#"),1)=".",TRUE,FALSE)</formula>
    </cfRule>
  </conditionalFormatting>
  <conditionalFormatting sqref="Y791">
    <cfRule type="expression" dxfId="2809" priority="13901">
      <formula>IF(RIGHT(TEXT(Y791,"0.#"),1)=".",FALSE,TRUE)</formula>
    </cfRule>
    <cfRule type="expression" dxfId="2808" priority="13902">
      <formula>IF(RIGHT(TEXT(Y791,"0.#"),1)=".",TRUE,FALSE)</formula>
    </cfRule>
  </conditionalFormatting>
  <conditionalFormatting sqref="Y822:Y829 Y820 Y809:Y816 Y807 Y796:Y803 Y794">
    <cfRule type="expression" dxfId="2807" priority="13683">
      <formula>IF(RIGHT(TEXT(Y794,"0.#"),1)=".",FALSE,TRUE)</formula>
    </cfRule>
    <cfRule type="expression" dxfId="2806" priority="13684">
      <formula>IF(RIGHT(TEXT(Y794,"0.#"),1)=".",TRUE,FALSE)</formula>
    </cfRule>
  </conditionalFormatting>
  <conditionalFormatting sqref="P16:AQ17 P15:AX15 P13:AX13">
    <cfRule type="expression" dxfId="2805" priority="13731">
      <formula>IF(RIGHT(TEXT(P13,"0.#"),1)=".",FALSE,TRUE)</formula>
    </cfRule>
    <cfRule type="expression" dxfId="2804" priority="13732">
      <formula>IF(RIGHT(TEXT(P13,"0.#"),1)=".",TRUE,FALSE)</formula>
    </cfRule>
  </conditionalFormatting>
  <conditionalFormatting sqref="AD19:AJ19">
    <cfRule type="expression" dxfId="2803" priority="13729">
      <formula>IF(RIGHT(TEXT(AD19,"0.#"),1)=".",FALSE,TRUE)</formula>
    </cfRule>
    <cfRule type="expression" dxfId="2802" priority="13730">
      <formula>IF(RIGHT(TEXT(AD19,"0.#"),1)=".",TRUE,FALSE)</formula>
    </cfRule>
  </conditionalFormatting>
  <conditionalFormatting sqref="AE101 AQ101">
    <cfRule type="expression" dxfId="2801" priority="13721">
      <formula>IF(RIGHT(TEXT(AE101,"0.#"),1)=".",FALSE,TRUE)</formula>
    </cfRule>
    <cfRule type="expression" dxfId="2800" priority="13722">
      <formula>IF(RIGHT(TEXT(AE101,"0.#"),1)=".",TRUE,FALSE)</formula>
    </cfRule>
  </conditionalFormatting>
  <conditionalFormatting sqref="Y783:Y790">
    <cfRule type="expression" dxfId="2799" priority="13707">
      <formula>IF(RIGHT(TEXT(Y783,"0.#"),1)=".",FALSE,TRUE)</formula>
    </cfRule>
    <cfRule type="expression" dxfId="2798" priority="13708">
      <formula>IF(RIGHT(TEXT(Y783,"0.#"),1)=".",TRUE,FALSE)</formula>
    </cfRule>
  </conditionalFormatting>
  <conditionalFormatting sqref="AU782">
    <cfRule type="expression" dxfId="2797" priority="13705">
      <formula>IF(RIGHT(TEXT(AU782,"0.#"),1)=".",FALSE,TRUE)</formula>
    </cfRule>
    <cfRule type="expression" dxfId="2796" priority="13706">
      <formula>IF(RIGHT(TEXT(AU782,"0.#"),1)=".",TRUE,FALSE)</formula>
    </cfRule>
  </conditionalFormatting>
  <conditionalFormatting sqref="AU791">
    <cfRule type="expression" dxfId="2795" priority="13703">
      <formula>IF(RIGHT(TEXT(AU791,"0.#"),1)=".",FALSE,TRUE)</formula>
    </cfRule>
    <cfRule type="expression" dxfId="2794" priority="13704">
      <formula>IF(RIGHT(TEXT(AU791,"0.#"),1)=".",TRUE,FALSE)</formula>
    </cfRule>
  </conditionalFormatting>
  <conditionalFormatting sqref="AU783:AU790">
    <cfRule type="expression" dxfId="2793" priority="13701">
      <formula>IF(RIGHT(TEXT(AU783,"0.#"),1)=".",FALSE,TRUE)</formula>
    </cfRule>
    <cfRule type="expression" dxfId="2792" priority="13702">
      <formula>IF(RIGHT(TEXT(AU783,"0.#"),1)=".",TRUE,FALSE)</formula>
    </cfRule>
  </conditionalFormatting>
  <conditionalFormatting sqref="Y821 Y808 Y795">
    <cfRule type="expression" dxfId="2791" priority="13687">
      <formula>IF(RIGHT(TEXT(Y795,"0.#"),1)=".",FALSE,TRUE)</formula>
    </cfRule>
    <cfRule type="expression" dxfId="2790" priority="13688">
      <formula>IF(RIGHT(TEXT(Y795,"0.#"),1)=".",TRUE,FALSE)</formula>
    </cfRule>
  </conditionalFormatting>
  <conditionalFormatting sqref="Y830 Y817 Y804">
    <cfRule type="expression" dxfId="2789" priority="13685">
      <formula>IF(RIGHT(TEXT(Y804,"0.#"),1)=".",FALSE,TRUE)</formula>
    </cfRule>
    <cfRule type="expression" dxfId="2788" priority="13686">
      <formula>IF(RIGHT(TEXT(Y804,"0.#"),1)=".",TRUE,FALSE)</formula>
    </cfRule>
  </conditionalFormatting>
  <conditionalFormatting sqref="AU821 AU808 AU795">
    <cfRule type="expression" dxfId="2787" priority="13681">
      <formula>IF(RIGHT(TEXT(AU795,"0.#"),1)=".",FALSE,TRUE)</formula>
    </cfRule>
    <cfRule type="expression" dxfId="2786" priority="13682">
      <formula>IF(RIGHT(TEXT(AU795,"0.#"),1)=".",TRUE,FALSE)</formula>
    </cfRule>
  </conditionalFormatting>
  <conditionalFormatting sqref="AU830 AU817 AU804">
    <cfRule type="expression" dxfId="2785" priority="13679">
      <formula>IF(RIGHT(TEXT(AU804,"0.#"),1)=".",FALSE,TRUE)</formula>
    </cfRule>
    <cfRule type="expression" dxfId="2784" priority="13680">
      <formula>IF(RIGHT(TEXT(AU804,"0.#"),1)=".",TRUE,FALSE)</formula>
    </cfRule>
  </conditionalFormatting>
  <conditionalFormatting sqref="AU822:AU829 AU820 AU809:AU816 AU807 AU796:AU803 AU794">
    <cfRule type="expression" dxfId="2783" priority="13677">
      <formula>IF(RIGHT(TEXT(AU794,"0.#"),1)=".",FALSE,TRUE)</formula>
    </cfRule>
    <cfRule type="expression" dxfId="2782" priority="13678">
      <formula>IF(RIGHT(TEXT(AU794,"0.#"),1)=".",TRUE,FALSE)</formula>
    </cfRule>
  </conditionalFormatting>
  <conditionalFormatting sqref="AM87">
    <cfRule type="expression" dxfId="2781" priority="13331">
      <formula>IF(RIGHT(TEXT(AM87,"0.#"),1)=".",FALSE,TRUE)</formula>
    </cfRule>
    <cfRule type="expression" dxfId="2780" priority="13332">
      <formula>IF(RIGHT(TEXT(AM87,"0.#"),1)=".",TRUE,FALSE)</formula>
    </cfRule>
  </conditionalFormatting>
  <conditionalFormatting sqref="AE55">
    <cfRule type="expression" dxfId="2779" priority="13399">
      <formula>IF(RIGHT(TEXT(AE55,"0.#"),1)=".",FALSE,TRUE)</formula>
    </cfRule>
    <cfRule type="expression" dxfId="2778" priority="13400">
      <formula>IF(RIGHT(TEXT(AE55,"0.#"),1)=".",TRUE,FALSE)</formula>
    </cfRule>
  </conditionalFormatting>
  <conditionalFormatting sqref="AI55">
    <cfRule type="expression" dxfId="2777" priority="13397">
      <formula>IF(RIGHT(TEXT(AI55,"0.#"),1)=".",FALSE,TRUE)</formula>
    </cfRule>
    <cfRule type="expression" dxfId="2776" priority="13398">
      <formula>IF(RIGHT(TEXT(AI55,"0.#"),1)=".",TRUE,FALSE)</formula>
    </cfRule>
  </conditionalFormatting>
  <conditionalFormatting sqref="AE33">
    <cfRule type="expression" dxfId="2775" priority="13491">
      <formula>IF(RIGHT(TEXT(AE33,"0.#"),1)=".",FALSE,TRUE)</formula>
    </cfRule>
    <cfRule type="expression" dxfId="2774" priority="13492">
      <formula>IF(RIGHT(TEXT(AE33,"0.#"),1)=".",TRUE,FALSE)</formula>
    </cfRule>
  </conditionalFormatting>
  <conditionalFormatting sqref="AE34">
    <cfRule type="expression" dxfId="2773" priority="13489">
      <formula>IF(RIGHT(TEXT(AE34,"0.#"),1)=".",FALSE,TRUE)</formula>
    </cfRule>
    <cfRule type="expression" dxfId="2772" priority="13490">
      <formula>IF(RIGHT(TEXT(AE34,"0.#"),1)=".",TRUE,FALSE)</formula>
    </cfRule>
  </conditionalFormatting>
  <conditionalFormatting sqref="AI34">
    <cfRule type="expression" dxfId="2771" priority="13487">
      <formula>IF(RIGHT(TEXT(AI34,"0.#"),1)=".",FALSE,TRUE)</formula>
    </cfRule>
    <cfRule type="expression" dxfId="2770" priority="13488">
      <formula>IF(RIGHT(TEXT(AI34,"0.#"),1)=".",TRUE,FALSE)</formula>
    </cfRule>
  </conditionalFormatting>
  <conditionalFormatting sqref="AI33">
    <cfRule type="expression" dxfId="2769" priority="13485">
      <formula>IF(RIGHT(TEXT(AI33,"0.#"),1)=".",FALSE,TRUE)</formula>
    </cfRule>
    <cfRule type="expression" dxfId="2768" priority="13486">
      <formula>IF(RIGHT(TEXT(AI33,"0.#"),1)=".",TRUE,FALSE)</formula>
    </cfRule>
  </conditionalFormatting>
  <conditionalFormatting sqref="AI32">
    <cfRule type="expression" dxfId="2767" priority="13483">
      <formula>IF(RIGHT(TEXT(AI32,"0.#"),1)=".",FALSE,TRUE)</formula>
    </cfRule>
    <cfRule type="expression" dxfId="2766" priority="13484">
      <formula>IF(RIGHT(TEXT(AI32,"0.#"),1)=".",TRUE,FALSE)</formula>
    </cfRule>
  </conditionalFormatting>
  <conditionalFormatting sqref="AQ32:AQ34">
    <cfRule type="expression" dxfId="2765" priority="13471">
      <formula>IF(RIGHT(TEXT(AQ32,"0.#"),1)=".",FALSE,TRUE)</formula>
    </cfRule>
    <cfRule type="expression" dxfId="2764" priority="13472">
      <formula>IF(RIGHT(TEXT(AQ32,"0.#"),1)=".",TRUE,FALSE)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39:AO866">
    <cfRule type="expression" dxfId="2525" priority="6655">
      <formula>IF(AND(AL839&gt;=0, RIGHT(TEXT(AL839,"0.#"),1)&lt;&gt;"."),TRUE,FALSE)</formula>
    </cfRule>
    <cfRule type="expression" dxfId="2524" priority="6656">
      <formula>IF(AND(AL839&gt;=0, RIGHT(TEXT(AL839,"0.#"),1)="."),TRUE,FALSE)</formula>
    </cfRule>
    <cfRule type="expression" dxfId="2523" priority="6657">
      <formula>IF(AND(AL839&lt;0, RIGHT(TEXT(AL839,"0.#"),1)&lt;&gt;"."),TRUE,FALSE)</formula>
    </cfRule>
    <cfRule type="expression" dxfId="2522" priority="6658">
      <formula>IF(AND(AL839&lt;0, RIGHT(TEXT(AL839,"0.#"),1)="."),TRUE,FALSE)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39:Y866">
    <cfRule type="expression" dxfId="2451" priority="2983">
      <formula>IF(RIGHT(TEXT(Y839,"0.#"),1)=".",FALSE,TRUE)</formula>
    </cfRule>
    <cfRule type="expression" dxfId="2450" priority="2984">
      <formula>IF(RIGHT(TEXT(Y839,"0.#"),1)=".",TRUE,FALSE)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03:AO1131">
    <cfRule type="expression" dxfId="2421" priority="2889">
      <formula>IF(AND(AL1103&gt;=0, RIGHT(TEXT(AL1103,"0.#"),1)&lt;&gt;"."),TRUE,FALSE)</formula>
    </cfRule>
    <cfRule type="expression" dxfId="2420" priority="2890">
      <formula>IF(AND(AL1103&gt;=0, RIGHT(TEXT(AL1103,"0.#"),1)="."),TRUE,FALSE)</formula>
    </cfRule>
    <cfRule type="expression" dxfId="2419" priority="2891">
      <formula>IF(AND(AL1103&lt;0, RIGHT(TEXT(AL1103,"0.#"),1)&lt;&gt;"."),TRUE,FALSE)</formula>
    </cfRule>
    <cfRule type="expression" dxfId="2418" priority="2892">
      <formula>IF(AND(AL1103&lt;0, RIGHT(TEXT(AL1103,"0.#"),1)="."),TRUE,FALSE)</formula>
    </cfRule>
  </conditionalFormatting>
  <conditionalFormatting sqref="Y1103:Y1131">
    <cfRule type="expression" dxfId="2417" priority="2887">
      <formula>IF(RIGHT(TEXT(Y1103,"0.#"),1)=".",FALSE,TRUE)</formula>
    </cfRule>
    <cfRule type="expression" dxfId="2416" priority="2888">
      <formula>IF(RIGHT(TEXT(Y1103,"0.#"),1)=".",TRUE,FALSE)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38:AO838">
    <cfRule type="expression" dxfId="2407" priority="2841">
      <formula>IF(AND(AL838&gt;=0, RIGHT(TEXT(AL838,"0.#"),1)&lt;&gt;"."),TRUE,FALSE)</formula>
    </cfRule>
    <cfRule type="expression" dxfId="2406" priority="2842">
      <formula>IF(AND(AL838&gt;=0, RIGHT(TEXT(AL838,"0.#"),1)="."),TRUE,FALSE)</formula>
    </cfRule>
    <cfRule type="expression" dxfId="2405" priority="2843">
      <formula>IF(AND(AL838&lt;0, RIGHT(TEXT(AL838,"0.#"),1)&lt;&gt;"."),TRUE,FALSE)</formula>
    </cfRule>
    <cfRule type="expression" dxfId="2404" priority="2844">
      <formula>IF(AND(AL838&lt;0, RIGHT(TEXT(AL838,"0.#"),1)="."),TRUE,FALSE)</formula>
    </cfRule>
  </conditionalFormatting>
  <conditionalFormatting sqref="Y838">
    <cfRule type="expression" dxfId="2403" priority="2839">
      <formula>IF(RIGHT(TEXT(Y838,"0.#"),1)=".",FALSE,TRUE)</formula>
    </cfRule>
    <cfRule type="expression" dxfId="2402" priority="2840">
      <formula>IF(RIGHT(TEXT(Y838,"0.#"),1)=".",TRUE,FALSE)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72:Y899">
    <cfRule type="expression" dxfId="2085" priority="2099">
      <formula>IF(RIGHT(TEXT(Y872,"0.#"),1)=".",FALSE,TRUE)</formula>
    </cfRule>
    <cfRule type="expression" dxfId="2084" priority="2100">
      <formula>IF(RIGHT(TEXT(Y872,"0.#"),1)=".",TRUE,FALSE)</formula>
    </cfRule>
  </conditionalFormatting>
  <conditionalFormatting sqref="Y871">
    <cfRule type="expression" dxfId="2083" priority="2093">
      <formula>IF(RIGHT(TEXT(Y871,"0.#"),1)=".",FALSE,TRUE)</formula>
    </cfRule>
    <cfRule type="expression" dxfId="2082" priority="2094">
      <formula>IF(RIGHT(TEXT(Y871,"0.#"),1)=".",TRUE,FALSE)</formula>
    </cfRule>
  </conditionalFormatting>
  <conditionalFormatting sqref="Y905:Y932">
    <cfRule type="expression" dxfId="2081" priority="2087">
      <formula>IF(RIGHT(TEXT(Y905,"0.#"),1)=".",FALSE,TRUE)</formula>
    </cfRule>
    <cfRule type="expression" dxfId="2080" priority="2088">
      <formula>IF(RIGHT(TEXT(Y905,"0.#"),1)=".",TRUE,FALSE)</formula>
    </cfRule>
  </conditionalFormatting>
  <conditionalFormatting sqref="Y903:Y904">
    <cfRule type="expression" dxfId="2079" priority="2081">
      <formula>IF(RIGHT(TEXT(Y903,"0.#"),1)=".",FALSE,TRUE)</formula>
    </cfRule>
    <cfRule type="expression" dxfId="2078" priority="2082">
      <formula>IF(RIGHT(TEXT(Y903,"0.#"),1)=".",TRUE,FALSE)</formula>
    </cfRule>
  </conditionalFormatting>
  <conditionalFormatting sqref="Y938:Y965">
    <cfRule type="expression" dxfId="2077" priority="2075">
      <formula>IF(RIGHT(TEXT(Y938,"0.#"),1)=".",FALSE,TRUE)</formula>
    </cfRule>
    <cfRule type="expression" dxfId="2076" priority="2076">
      <formula>IF(RIGHT(TEXT(Y938,"0.#"),1)=".",TRUE,FALSE)</formula>
    </cfRule>
  </conditionalFormatting>
  <conditionalFormatting sqref="Y936:Y937">
    <cfRule type="expression" dxfId="2075" priority="2069">
      <formula>IF(RIGHT(TEXT(Y936,"0.#"),1)=".",FALSE,TRUE)</formula>
    </cfRule>
    <cfRule type="expression" dxfId="2074" priority="2070">
      <formula>IF(RIGHT(TEXT(Y936,"0.#"),1)=".",TRUE,FALSE)</formula>
    </cfRule>
  </conditionalFormatting>
  <conditionalFormatting sqref="Y971:Y998">
    <cfRule type="expression" dxfId="2073" priority="2063">
      <formula>IF(RIGHT(TEXT(Y971,"0.#"),1)=".",FALSE,TRUE)</formula>
    </cfRule>
    <cfRule type="expression" dxfId="2072" priority="2064">
      <formula>IF(RIGHT(TEXT(Y971,"0.#"),1)=".",TRUE,FALSE)</formula>
    </cfRule>
  </conditionalFormatting>
  <conditionalFormatting sqref="Y969:Y970">
    <cfRule type="expression" dxfId="2071" priority="2057">
      <formula>IF(RIGHT(TEXT(Y969,"0.#"),1)=".",FALSE,TRUE)</formula>
    </cfRule>
    <cfRule type="expression" dxfId="2070" priority="2058">
      <formula>IF(RIGHT(TEXT(Y969,"0.#"),1)=".",TRUE,FALSE)</formula>
    </cfRule>
  </conditionalFormatting>
  <conditionalFormatting sqref="Y1004:Y1031">
    <cfRule type="expression" dxfId="2069" priority="2051">
      <formula>IF(RIGHT(TEXT(Y1004,"0.#"),1)=".",FALSE,TRUE)</formula>
    </cfRule>
    <cfRule type="expression" dxfId="2068" priority="2052">
      <formula>IF(RIGHT(TEXT(Y1004,"0.#"),1)=".",TRUE,FALSE)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2:AO899">
    <cfRule type="expression" dxfId="1989" priority="2101">
      <formula>IF(AND(AL872&gt;=0, RIGHT(TEXT(AL872,"0.#"),1)&lt;&gt;"."),TRUE,FALSE)</formula>
    </cfRule>
    <cfRule type="expression" dxfId="1988" priority="2102">
      <formula>IF(AND(AL872&gt;=0, RIGHT(TEXT(AL872,"0.#"),1)="."),TRUE,FALSE)</formula>
    </cfRule>
    <cfRule type="expression" dxfId="1987" priority="2103">
      <formula>IF(AND(AL872&lt;0, RIGHT(TEXT(AL872,"0.#"),1)&lt;&gt;"."),TRUE,FALSE)</formula>
    </cfRule>
    <cfRule type="expression" dxfId="1986" priority="2104">
      <formula>IF(AND(AL872&lt;0, RIGHT(TEXT(AL872,"0.#"),1)="."),TRUE,FALSE)</formula>
    </cfRule>
  </conditionalFormatting>
  <conditionalFormatting sqref="AL871:AO871">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5:AO932">
    <cfRule type="expression" dxfId="1981" priority="2089">
      <formula>IF(AND(AL905&gt;=0, RIGHT(TEXT(AL905,"0.#"),1)&lt;&gt;"."),TRUE,FALSE)</formula>
    </cfRule>
    <cfRule type="expression" dxfId="1980" priority="2090">
      <formula>IF(AND(AL905&gt;=0, RIGHT(TEXT(AL905,"0.#"),1)="."),TRUE,FALSE)</formula>
    </cfRule>
    <cfRule type="expression" dxfId="1979" priority="2091">
      <formula>IF(AND(AL905&lt;0, RIGHT(TEXT(AL905,"0.#"),1)&lt;&gt;"."),TRUE,FALSE)</formula>
    </cfRule>
    <cfRule type="expression" dxfId="1978" priority="2092">
      <formula>IF(AND(AL905&lt;0, RIGHT(TEXT(AL905,"0.#"),1)="."),TRUE,FALSE)</formula>
    </cfRule>
  </conditionalFormatting>
  <conditionalFormatting sqref="AL903:AO904">
    <cfRule type="expression" dxfId="1977" priority="2083">
      <formula>IF(AND(AL903&gt;=0, RIGHT(TEXT(AL903,"0.#"),1)&lt;&gt;"."),TRUE,FALSE)</formula>
    </cfRule>
    <cfRule type="expression" dxfId="1976" priority="2084">
      <formula>IF(AND(AL903&gt;=0, RIGHT(TEXT(AL903,"0.#"),1)="."),TRUE,FALSE)</formula>
    </cfRule>
    <cfRule type="expression" dxfId="1975" priority="2085">
      <formula>IF(AND(AL903&lt;0, RIGHT(TEXT(AL903,"0.#"),1)&lt;&gt;"."),TRUE,FALSE)</formula>
    </cfRule>
    <cfRule type="expression" dxfId="1974" priority="2086">
      <formula>IF(AND(AL903&lt;0, RIGHT(TEXT(AL903,"0.#"),1)="."),TRUE,FALSE)</formula>
    </cfRule>
  </conditionalFormatting>
  <conditionalFormatting sqref="AL938:AO965">
    <cfRule type="expression" dxfId="1973" priority="2077">
      <formula>IF(AND(AL938&gt;=0, RIGHT(TEXT(AL938,"0.#"),1)&lt;&gt;"."),TRUE,FALSE)</formula>
    </cfRule>
    <cfRule type="expression" dxfId="1972" priority="2078">
      <formula>IF(AND(AL938&gt;=0, RIGHT(TEXT(AL938,"0.#"),1)="."),TRUE,FALSE)</formula>
    </cfRule>
    <cfRule type="expression" dxfId="1971" priority="2079">
      <formula>IF(AND(AL938&lt;0, RIGHT(TEXT(AL938,"0.#"),1)&lt;&gt;"."),TRUE,FALSE)</formula>
    </cfRule>
    <cfRule type="expression" dxfId="1970" priority="2080">
      <formula>IF(AND(AL938&lt;0, RIGHT(TEXT(AL938,"0.#"),1)="."),TRUE,FALSE)</formula>
    </cfRule>
  </conditionalFormatting>
  <conditionalFormatting sqref="AL936:AO937">
    <cfRule type="expression" dxfId="1969" priority="2071">
      <formula>IF(AND(AL936&gt;=0, RIGHT(TEXT(AL936,"0.#"),1)&lt;&gt;"."),TRUE,FALSE)</formula>
    </cfRule>
    <cfRule type="expression" dxfId="1968" priority="2072">
      <formula>IF(AND(AL936&gt;=0, RIGHT(TEXT(AL936,"0.#"),1)="."),TRUE,FALSE)</formula>
    </cfRule>
    <cfRule type="expression" dxfId="1967" priority="2073">
      <formula>IF(AND(AL936&lt;0, RIGHT(TEXT(AL936,"0.#"),1)&lt;&gt;"."),TRUE,FALSE)</formula>
    </cfRule>
    <cfRule type="expression" dxfId="1966" priority="2074">
      <formula>IF(AND(AL936&lt;0, RIGHT(TEXT(AL936,"0.#"),1)="."),TRUE,FALSE)</formula>
    </cfRule>
  </conditionalFormatting>
  <conditionalFormatting sqref="AL971:AO998">
    <cfRule type="expression" dxfId="1965" priority="2065">
      <formula>IF(AND(AL971&gt;=0, RIGHT(TEXT(AL971,"0.#"),1)&lt;&gt;"."),TRUE,FALSE)</formula>
    </cfRule>
    <cfRule type="expression" dxfId="1964" priority="2066">
      <formula>IF(AND(AL971&gt;=0, RIGHT(TEXT(AL971,"0.#"),1)="."),TRUE,FALSE)</formula>
    </cfRule>
    <cfRule type="expression" dxfId="1963" priority="2067">
      <formula>IF(AND(AL971&lt;0, RIGHT(TEXT(AL971,"0.#"),1)&lt;&gt;"."),TRUE,FALSE)</formula>
    </cfRule>
    <cfRule type="expression" dxfId="1962" priority="2068">
      <formula>IF(AND(AL971&lt;0, RIGHT(TEXT(AL971,"0.#"),1)="."),TRUE,FALSE)</formula>
    </cfRule>
  </conditionalFormatting>
  <conditionalFormatting sqref="AL969:AO970">
    <cfRule type="expression" dxfId="1961" priority="2059">
      <formula>IF(AND(AL969&gt;=0, RIGHT(TEXT(AL969,"0.#"),1)&lt;&gt;"."),TRUE,FALSE)</formula>
    </cfRule>
    <cfRule type="expression" dxfId="1960" priority="2060">
      <formula>IF(AND(AL969&gt;=0, RIGHT(TEXT(AL969,"0.#"),1)="."),TRUE,FALSE)</formula>
    </cfRule>
    <cfRule type="expression" dxfId="1959" priority="2061">
      <formula>IF(AND(AL969&lt;0, RIGHT(TEXT(AL969,"0.#"),1)&lt;&gt;"."),TRUE,FALSE)</formula>
    </cfRule>
    <cfRule type="expression" dxfId="1958" priority="2062">
      <formula>IF(AND(AL969&lt;0, RIGHT(TEXT(AL969,"0.#"),1)="."),TRUE,FALSE)</formula>
    </cfRule>
  </conditionalFormatting>
  <conditionalFormatting sqref="AL1004:AO1031">
    <cfRule type="expression" dxfId="1957" priority="2053">
      <formula>IF(AND(AL1004&gt;=0, RIGHT(TEXT(AL1004,"0.#"),1)&lt;&gt;"."),TRUE,FALSE)</formula>
    </cfRule>
    <cfRule type="expression" dxfId="1956" priority="2054">
      <formula>IF(AND(AL1004&gt;=0, RIGHT(TEXT(AL1004,"0.#"),1)="."),TRUE,FALSE)</formula>
    </cfRule>
    <cfRule type="expression" dxfId="1955" priority="2055">
      <formula>IF(AND(AL1004&lt;0, RIGHT(TEXT(AL1004,"0.#"),1)&lt;&gt;"."),TRUE,FALSE)</formula>
    </cfRule>
    <cfRule type="expression" dxfId="1954" priority="2056">
      <formula>IF(AND(AL1004&lt;0, RIGHT(TEXT(AL1004,"0.#"),1)="."),TRUE,FALSE)</formula>
    </cfRule>
  </conditionalFormatting>
  <conditionalFormatting sqref="AL1002:AO1003">
    <cfRule type="expression" dxfId="1953" priority="2047">
      <formula>IF(AND(AL1002&gt;=0, RIGHT(TEXT(AL1002,"0.#"),1)&lt;&gt;"."),TRUE,FALSE)</formula>
    </cfRule>
    <cfRule type="expression" dxfId="1952" priority="2048">
      <formula>IF(AND(AL1002&gt;=0, RIGHT(TEXT(AL1002,"0.#"),1)="."),TRUE,FALSE)</formula>
    </cfRule>
    <cfRule type="expression" dxfId="1951" priority="2049">
      <formula>IF(AND(AL1002&lt;0, RIGHT(TEXT(AL1002,"0.#"),1)&lt;&gt;"."),TRUE,FALSE)</formula>
    </cfRule>
    <cfRule type="expression" dxfId="1950" priority="2050">
      <formula>IF(AND(AL1002&lt;0, RIGHT(TEXT(AL1002,"0.#"),1)="."),TRUE,FALSE)</formula>
    </cfRule>
  </conditionalFormatting>
  <conditionalFormatting sqref="Y1002:Y1003">
    <cfRule type="expression" dxfId="1949" priority="2045">
      <formula>IF(RIGHT(TEXT(Y1002,"0.#"),1)=".",FALSE,TRUE)</formula>
    </cfRule>
    <cfRule type="expression" dxfId="1948" priority="2046">
      <formula>IF(RIGHT(TEXT(Y1002,"0.#"),1)=".",TRUE,FALSE)</formula>
    </cfRule>
  </conditionalFormatting>
  <conditionalFormatting sqref="AL1037:AO1064">
    <cfRule type="expression" dxfId="1947" priority="2041">
      <formula>IF(AND(AL1037&gt;=0, RIGHT(TEXT(AL1037,"0.#"),1)&lt;&gt;"."),TRUE,FALSE)</formula>
    </cfRule>
    <cfRule type="expression" dxfId="1946" priority="2042">
      <formula>IF(AND(AL1037&gt;=0, RIGHT(TEXT(AL1037,"0.#"),1)="."),TRUE,FALSE)</formula>
    </cfRule>
    <cfRule type="expression" dxfId="1945" priority="2043">
      <formula>IF(AND(AL1037&lt;0, RIGHT(TEXT(AL1037,"0.#"),1)&lt;&gt;"."),TRUE,FALSE)</formula>
    </cfRule>
    <cfRule type="expression" dxfId="1944" priority="2044">
      <formula>IF(AND(AL1037&lt;0, RIGHT(TEXT(AL1037,"0.#"),1)="."),TRUE,FALSE)</formula>
    </cfRule>
  </conditionalFormatting>
  <conditionalFormatting sqref="Y1037:Y1064">
    <cfRule type="expression" dxfId="1943" priority="2039">
      <formula>IF(RIGHT(TEXT(Y1037,"0.#"),1)=".",FALSE,TRUE)</formula>
    </cfRule>
    <cfRule type="expression" dxfId="1942" priority="2040">
      <formula>IF(RIGHT(TEXT(Y1037,"0.#"),1)=".",TRUE,FALSE)</formula>
    </cfRule>
  </conditionalFormatting>
  <conditionalFormatting sqref="AL1035:AO1036">
    <cfRule type="expression" dxfId="1941" priority="2035">
      <formula>IF(AND(AL1035&gt;=0, RIGHT(TEXT(AL1035,"0.#"),1)&lt;&gt;"."),TRUE,FALSE)</formula>
    </cfRule>
    <cfRule type="expression" dxfId="1940" priority="2036">
      <formula>IF(AND(AL1035&gt;=0, RIGHT(TEXT(AL1035,"0.#"),1)="."),TRUE,FALSE)</formula>
    </cfRule>
    <cfRule type="expression" dxfId="1939" priority="2037">
      <formula>IF(AND(AL1035&lt;0, RIGHT(TEXT(AL1035,"0.#"),1)&lt;&gt;"."),TRUE,FALSE)</formula>
    </cfRule>
    <cfRule type="expression" dxfId="1938" priority="2038">
      <formula>IF(AND(AL1035&lt;0, RIGHT(TEXT(AL1035,"0.#"),1)="."),TRUE,FALSE)</formula>
    </cfRule>
  </conditionalFormatting>
  <conditionalFormatting sqref="Y1035:Y1036">
    <cfRule type="expression" dxfId="1937" priority="2033">
      <formula>IF(RIGHT(TEXT(Y1035,"0.#"),1)=".",FALSE,TRUE)</formula>
    </cfRule>
    <cfRule type="expression" dxfId="1936" priority="2034">
      <formula>IF(RIGHT(TEXT(Y1035,"0.#"),1)=".",TRUE,FALSE)</formula>
    </cfRule>
  </conditionalFormatting>
  <conditionalFormatting sqref="AL1070:AO1097">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Y1097">
    <cfRule type="expression" dxfId="1931" priority="2027">
      <formula>IF(RIGHT(TEXT(Y1070,"0.#"),1)=".",FALSE,TRUE)</formula>
    </cfRule>
    <cfRule type="expression" dxfId="1930" priority="2028">
      <formula>IF(RIGHT(TEXT(Y1070,"0.#"),1)=".",TRUE,FALSE)</formula>
    </cfRule>
  </conditionalFormatting>
  <conditionalFormatting sqref="AL1068:AO1069">
    <cfRule type="expression" dxfId="1929" priority="2023">
      <formula>IF(AND(AL1068&gt;=0, RIGHT(TEXT(AL1068,"0.#"),1)&lt;&gt;"."),TRUE,FALSE)</formula>
    </cfRule>
    <cfRule type="expression" dxfId="1928" priority="2024">
      <formula>IF(AND(AL1068&gt;=0, RIGHT(TEXT(AL1068,"0.#"),1)="."),TRUE,FALSE)</formula>
    </cfRule>
    <cfRule type="expression" dxfId="1927" priority="2025">
      <formula>IF(AND(AL1068&lt;0, RIGHT(TEXT(AL1068,"0.#"),1)&lt;&gt;"."),TRUE,FALSE)</formula>
    </cfRule>
    <cfRule type="expression" dxfId="1926" priority="2026">
      <formula>IF(AND(AL1068&lt;0, RIGHT(TEXT(AL1068,"0.#"),1)="."),TRUE,FALSE)</formula>
    </cfRule>
  </conditionalFormatting>
  <conditionalFormatting sqref="Y1068:Y1069">
    <cfRule type="expression" dxfId="1925" priority="2021">
      <formula>IF(RIGHT(TEXT(Y1068,"0.#"),1)=".",FALSE,TRUE)</formula>
    </cfRule>
    <cfRule type="expression" dxfId="1924" priority="2022">
      <formula>IF(RIGHT(TEXT(Y1068,"0.#"),1)=".",TRUE,FALSE)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Y781">
    <cfRule type="expression" dxfId="729" priority="29">
      <formula>IF(RIGHT(TEXT(Y781,"0.#"),1)=".",FALSE,TRUE)</formula>
    </cfRule>
    <cfRule type="expression" dxfId="728" priority="30">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Y837">
    <cfRule type="expression" dxfId="721" priority="21">
      <formula>IF(RIGHT(TEXT(Y837,"0.#"),1)=".",FALSE,TRUE)</formula>
    </cfRule>
    <cfRule type="expression" dxfId="720" priority="22">
      <formula>IF(RIGHT(TEXT(Y837,"0.#"),1)=".",TRUE,FALSE)</formula>
    </cfRule>
  </conditionalFormatting>
  <conditionalFormatting sqref="Y870">
    <cfRule type="expression" dxfId="719" priority="15">
      <formula>IF(RIGHT(TEXT(Y870,"0.#"),1)=".",FALSE,TRUE)</formula>
    </cfRule>
    <cfRule type="expression" dxfId="718" priority="16">
      <formula>IF(RIGHT(TEXT(Y870,"0.#"),1)=".",TRUE,FALSE)</formula>
    </cfRule>
  </conditionalFormatting>
  <conditionalFormatting sqref="AL870:AO870">
    <cfRule type="expression" dxfId="717" priority="17">
      <formula>IF(AND(AL870&gt;=0, RIGHT(TEXT(AL870,"0.#"),1)&lt;&gt;"."),TRUE,FALSE)</formula>
    </cfRule>
    <cfRule type="expression" dxfId="716" priority="18">
      <formula>IF(AND(AL870&gt;=0, RIGHT(TEXT(AL870,"0.#"),1)="."),TRUE,FALSE)</formula>
    </cfRule>
    <cfRule type="expression" dxfId="715" priority="19">
      <formula>IF(AND(AL870&lt;0, RIGHT(TEXT(AL870,"0.#"),1)&lt;&gt;"."),TRUE,FALSE)</formula>
    </cfRule>
    <cfRule type="expression" dxfId="714" priority="20">
      <formula>IF(AND(AL870&lt;0, RIGHT(TEXT(AL870,"0.#"),1)="."),TRUE,FALSE)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AM32:AM34">
    <cfRule type="expression" dxfId="703" priority="3">
      <formula>IF(RIGHT(TEXT(AM32,"0.#"),1)=".",FALSE,TRUE)</formula>
    </cfRule>
    <cfRule type="expression" dxfId="702" priority="4">
      <formula>IF(RIGHT(TEXT(AM32,"0.#"),1)=".",TRUE,FALSE)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2" manualBreakCount="2">
    <brk id="12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557</v>
      </c>
      <c r="AF2" s="1033"/>
      <c r="AG2" s="1033"/>
      <c r="AH2" s="1033"/>
      <c r="AI2" s="1033" t="s">
        <v>554</v>
      </c>
      <c r="AJ2" s="1033"/>
      <c r="AK2" s="1033"/>
      <c r="AL2" s="1033"/>
      <c r="AM2" s="1033" t="s">
        <v>528</v>
      </c>
      <c r="AN2" s="1033"/>
      <c r="AO2" s="103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558</v>
      </c>
      <c r="AF9" s="1033"/>
      <c r="AG9" s="1033"/>
      <c r="AH9" s="1033"/>
      <c r="AI9" s="1033" t="s">
        <v>554</v>
      </c>
      <c r="AJ9" s="1033"/>
      <c r="AK9" s="1033"/>
      <c r="AL9" s="1033"/>
      <c r="AM9" s="1033" t="s">
        <v>528</v>
      </c>
      <c r="AN9" s="1033"/>
      <c r="AO9" s="103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557</v>
      </c>
      <c r="AF16" s="1033"/>
      <c r="AG16" s="1033"/>
      <c r="AH16" s="1033"/>
      <c r="AI16" s="1033" t="s">
        <v>555</v>
      </c>
      <c r="AJ16" s="1033"/>
      <c r="AK16" s="1033"/>
      <c r="AL16" s="1033"/>
      <c r="AM16" s="1033" t="s">
        <v>528</v>
      </c>
      <c r="AN16" s="1033"/>
      <c r="AO16" s="103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559</v>
      </c>
      <c r="AF23" s="1033"/>
      <c r="AG23" s="1033"/>
      <c r="AH23" s="1033"/>
      <c r="AI23" s="1033" t="s">
        <v>554</v>
      </c>
      <c r="AJ23" s="1033"/>
      <c r="AK23" s="1033"/>
      <c r="AL23" s="1033"/>
      <c r="AM23" s="1033" t="s">
        <v>528</v>
      </c>
      <c r="AN23" s="1033"/>
      <c r="AO23" s="103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557</v>
      </c>
      <c r="AF30" s="1033"/>
      <c r="AG30" s="1033"/>
      <c r="AH30" s="1033"/>
      <c r="AI30" s="1033" t="s">
        <v>554</v>
      </c>
      <c r="AJ30" s="1033"/>
      <c r="AK30" s="1033"/>
      <c r="AL30" s="1033"/>
      <c r="AM30" s="1033" t="s">
        <v>552</v>
      </c>
      <c r="AN30" s="1033"/>
      <c r="AO30" s="103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559</v>
      </c>
      <c r="AF37" s="1033"/>
      <c r="AG37" s="1033"/>
      <c r="AH37" s="1033"/>
      <c r="AI37" s="1033" t="s">
        <v>556</v>
      </c>
      <c r="AJ37" s="1033"/>
      <c r="AK37" s="1033"/>
      <c r="AL37" s="1033"/>
      <c r="AM37" s="1033" t="s">
        <v>553</v>
      </c>
      <c r="AN37" s="1033"/>
      <c r="AO37" s="103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557</v>
      </c>
      <c r="AF44" s="1033"/>
      <c r="AG44" s="1033"/>
      <c r="AH44" s="1033"/>
      <c r="AI44" s="1033" t="s">
        <v>554</v>
      </c>
      <c r="AJ44" s="1033"/>
      <c r="AK44" s="1033"/>
      <c r="AL44" s="1033"/>
      <c r="AM44" s="1033" t="s">
        <v>528</v>
      </c>
      <c r="AN44" s="1033"/>
      <c r="AO44" s="103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557</v>
      </c>
      <c r="AF51" s="1033"/>
      <c r="AG51" s="1033"/>
      <c r="AH51" s="1033"/>
      <c r="AI51" s="1033" t="s">
        <v>554</v>
      </c>
      <c r="AJ51" s="1033"/>
      <c r="AK51" s="1033"/>
      <c r="AL51" s="1033"/>
      <c r="AM51" s="1033" t="s">
        <v>528</v>
      </c>
      <c r="AN51" s="1033"/>
      <c r="AO51" s="103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557</v>
      </c>
      <c r="AF58" s="1033"/>
      <c r="AG58" s="1033"/>
      <c r="AH58" s="1033"/>
      <c r="AI58" s="1033" t="s">
        <v>554</v>
      </c>
      <c r="AJ58" s="1033"/>
      <c r="AK58" s="1033"/>
      <c r="AL58" s="1033"/>
      <c r="AM58" s="1033" t="s">
        <v>528</v>
      </c>
      <c r="AN58" s="1033"/>
      <c r="AO58" s="103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557</v>
      </c>
      <c r="AF65" s="1033"/>
      <c r="AG65" s="1033"/>
      <c r="AH65" s="1033"/>
      <c r="AI65" s="1033" t="s">
        <v>554</v>
      </c>
      <c r="AJ65" s="1033"/>
      <c r="AK65" s="1033"/>
      <c r="AL65" s="1033"/>
      <c r="AM65" s="1033" t="s">
        <v>528</v>
      </c>
      <c r="AN65" s="1033"/>
      <c r="AO65" s="103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2019-08-29T05:20:03Z</cp:lastPrinted>
  <dcterms:created xsi:type="dcterms:W3CDTF">2012-03-13T00:50:25Z</dcterms:created>
  <dcterms:modified xsi:type="dcterms:W3CDTF">2019-09-24T02:17:24Z</dcterms:modified>
</cp:coreProperties>
</file>