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<sst xmlns="http://schemas.openxmlformats.org/spreadsheetml/2006/main" count="2819" uniqueCount="615">
  <si>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</si>
  <si>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</si>
  <si>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</si>
  <si>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</si>
  <si>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</si>
  <si>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</si>
  <si>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</si>
  <si>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</si>
  <si>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</si>
  <si>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</si>
  <si>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</si>
  <si>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</si>
  <si>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</si>
  <si>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</si>
  <si>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</si>
  <si>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</si>
  <si>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</si>
  <si>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</si>
  <si>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</si>
  <si>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</si>
  <si>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</si>
  <si>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</si>
  <si>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</si>
  <si>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</si>
  <si>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</si>
  <si>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</si>
  <si>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</si>
  <si>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</si>
  <si>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</si>
  <si>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</si>
  <si>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</si>
  <si>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</si>
  <si>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</si>
  <si>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</si>
  <si>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</si>
  <si>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</si>
  <si>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</si>
  <si>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</si>
  <si>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</si>
  <si>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</si>
  <si>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</si>
  <si>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</si>
  <si>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</si>
  <si>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</si>
  <si>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</si>
  <si>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</si>
  <si>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</si>
  <si>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</si>
  <si>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</si>
  <si>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</si>
  <si>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</si>
  <si>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</si>
  <si>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</si>
  <si>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</si>
  <si>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</si>
  <si>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</si>
  <si>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</si>
  <si>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</si>
  <si>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</si>
  <si>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</si>
  <si>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</si>
  <si>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</si>
  <si>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</si>
  <si>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</si>
  <si>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</si>
  <si>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</si>
  <si>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</si>
  <si>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</si>
  <si>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</si>
  <si>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</si>
  <si>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</si>
  <si>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</si>
  <si>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</si>
  <si>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</si>
  <si>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</si>
  <si>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</si>
  <si>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</si>
  <si>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</si>
  <si>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</si>
  <si>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</si>
  <si>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</si>
  <si>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</si>
  <si>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</si>
  <si>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</si>
  <si>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</si>
  <si>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</si>
  <si>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</si>
  <si>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</si>
  <si>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</si>
  <si>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</si>
  <si>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</si>
  <si>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</si>
  <si>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</si>
  <si>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</si>
  <si>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</si>
  <si>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</si>
  <si>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</si>
  <si>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</si>
  <si>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</si>
  <si>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</si>
  <si>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</si>
  <si>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</si>
  <si>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</si>
  <si>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</si>
  <si>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</si>
  <si>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</si>
  <si>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</si>
  <si>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</si>
  <si>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</si>
  <si>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</si>
  <si>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</si>
  <si>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</si>
  <si>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</si>
  <si>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</si>
  <si>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</si>
  <si>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</si>
  <si>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</si>
  <si>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</si>
  <si>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</si>
  <si>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</si>
  <si>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</si>
  <si>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</si>
  <si>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</si>
  <si>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</si>
  <si>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</si>
  <si>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</si>
  <si>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</si>
  <si>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</si>
  <si>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</si>
  <si>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</si>
  <si>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</si>
  <si>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</si>
  <si>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</si>
  <si>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</si>
  <si>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</si>
  <si>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</si>
  <si>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</si>
  <si>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</si>
  <si>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</si>
  <si>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</si>
  <si>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</si>
  <si>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</si>
  <si>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</si>
  <si>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</si>
  <si>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</si>
  <si>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</si>
  <si>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</si>
  <si>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</si>
  <si>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</si>
  <si>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</si>
  <si>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</si>
  <si>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</si>
  <si>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</si>
  <si>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</si>
  <si>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</si>
  <si>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</si>
  <si>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</si>
  <si>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</si>
  <si>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</si>
  <si>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</si>
  <si>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</si>
  <si>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</si>
  <si>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</si>
  <si>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</si>
  <si>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</si>
  <si>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</si>
  <si>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</si>
  <si>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</si>
  <si>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</si>
  <si>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</si>
  <si>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</si>
  <si>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</si>
  <si>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</si>
  <si>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</si>
  <si>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</si>
  <si>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</si>
  <si>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</si>
  <si>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</si>
  <si>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</si>
  <si>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</si>
  <si>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</si>
  <si>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</si>
  <si>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</si>
  <si>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</si>
  <si>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</si>
  <si>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</si>
  <si>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</si>
  <si>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</si>
  <si>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</si>
  <si>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</si>
  <si>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</si>
  <si>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</si>
  <si>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</si>
  <si>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</si>
  <si>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</si>
  <si>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</si>
  <si>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</si>
  <si>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</si>
  <si>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</si>
  <si>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</si>
  <si>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</si>
  <si>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</si>
  <si>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</si>
  <si>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</si>
  <si>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</si>
  <si>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</si>
  <si>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</si>
  <si>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</si>
  <si>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</si>
  <si>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</si>
  <si>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</si>
  <si>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</si>
  <si>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</si>
  <si>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</si>
  <si>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</si>
  <si>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</si>
  <si>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</si>
  <si>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</si>
  <si>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</si>
  <si>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</si>
  <si>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</si>
  <si>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</si>
  <si>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</si>
  <si>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</si>
  <si>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</si>
  <si>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</si>
  <si>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</si>
  <si>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</si>
  <si>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</si>
  <si>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</si>
  <si>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</si>
  <si>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</si>
  <si>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</si>
  <si>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</si>
  <si>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</si>
  <si>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</si>
  <si>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</si>
  <si>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</si>
  <si>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</si>
  <si>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</si>
  <si>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</si>
  <si>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</si>
  <si>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</si>
  <si>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</si>
  <si>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</si>
  <si>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</si>
  <si>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</si>
  <si>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</si>
  <si>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</si>
  <si>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</si>
  <si>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</si>
  <si>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</si>
  <si>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</si>
  <si>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</si>
  <si>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</si>
  <si>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</si>
  <si>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</si>
  <si>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</si>
  <si>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</si>
  <si>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</si>
  <si>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</si>
  <si>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</si>
  <si>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</si>
  <si>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</si>
  <si>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</si>
  <si>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</si>
  <si>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</si>
  <si>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</si>
  <si>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</si>
  <si>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</si>
  <si>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</si>
  <si>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</si>
  <si>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</si>
  <si>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</si>
  <si>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</si>
  <si>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</si>
  <si>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</si>
  <si>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</si>
  <si>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</si>
  <si>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</si>
  <si>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</si>
  <si>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</si>
  <si>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</si>
  <si>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</si>
  <si>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</si>
  <si>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</si>
  <si>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</si>
  <si>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</si>
  <si>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</si>
  <si>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</si>
  <si>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</si>
  <si>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</si>
  <si>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</si>
  <si>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</si>
  <si>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</si>
  <si>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</si>
  <si>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</si>
  <si>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</si>
  <si>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</si>
  <si>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</si>
  <si>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</si>
  <si>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</si>
  <si>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</si>
  <si>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</si>
  <si>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</si>
  <si>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</si>
  <si>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</si>
  <si>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</si>
  <si>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</si>
  <si>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</si>
  <si>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</si>
  <si>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</si>
  <si>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</si>
  <si>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</si>
  <si>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</si>
  <si>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</si>
  <si>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</si>
  <si>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</si>
  <si>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</si>
  <si>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</si>
  <si>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</si>
  <si>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</si>
  <si>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</si>
  <si>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</si>
  <si>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</si>
  <si>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</si>
  <si>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</si>
  <si>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</si>
  <si>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</si>
  <si>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</si>
  <si>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</si>
  <si>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</si>
  <si>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</si>
  <si>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</si>
  <si>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</si>
  <si>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</si>
  <si>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</si>
  <si>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</si>
  <si>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</si>
  <si>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</si>
  <si>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</si>
  <si>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</si>
  <si>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</si>
  <si>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</si>
  <si>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</si>
  <si>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</si>
  <si>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</si>
  <si>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</si>
  <si>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</si>
  <si>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</si>
  <si>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</si>
  <si>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</si>
  <si>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</si>
  <si>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</si>
  <si>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</si>
  <si>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</si>
  <si>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</si>
  <si>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</si>
  <si>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</si>
  <si>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</si>
  <si>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</si>
  <si>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</si>
  <si>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</si>
  <si>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</si>
  <si>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</si>
  <si>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</si>
  <si>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</si>
  <si>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</si>
  <si>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</si>
  <si>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</si>
  <si>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</si>
  <si>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</si>
  <si>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</si>
  <si>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</si>
  <si>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</si>
  <si>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</si>
  <si>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</si>
  <si>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</si>
  <si>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</si>
  <si>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</si>
  <si>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</si>
  <si>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</si>
  <si>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</si>
  <si>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</si>
  <si>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</si>
  <si>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</si>
  <si>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</si>
  <si>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</si>
  <si>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</si>
  <si>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</si>
  <si>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</si>
  <si>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</si>
  <si>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</si>
  <si>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</si>
  <si>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</si>
  <si>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</si>
  <si>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</si>
  <si>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</si>
  <si>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</si>
  <si>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</si>
  <si>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</si>
  <si>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</si>
  <si>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</si>
  <si>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</si>
  <si>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</si>
  <si>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</si>
  <si>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</si>
  <si>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</si>
  <si>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</si>
  <si>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</si>
  <si>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</si>
  <si>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</si>
  <si>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</si>
  <si>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</si>
  <si>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</si>
  <si>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</si>
  <si>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</si>
  <si>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</si>
  <si>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</si>
  <si>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</si>
  <si>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</si>
  <si>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</si>
  <si>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</si>
  <si>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</si>
  <si>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</si>
  <si>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</si>
  <si>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</si>
  <si>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</si>
  <si>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</si>
  <si>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</si>
  <si>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</si>
  <si>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</si>
  <si>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</si>
  <si>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</si>
  <si>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</si>
  <si>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</si>
  <si>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</si>
  <si>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</si>
  <si>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</si>
  <si>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</si>
  <si>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</si>
  <si>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</si>
  <si>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</si>
  <si>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</si>
  <si>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</si>
  <si>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</si>
  <si>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</si>
  <si>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</si>
  <si>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</si>
  <si>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</si>
  <si>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</si>
  <si>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</si>
  <si>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</si>
  <si>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</si>
  <si>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</si>
  <si>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</si>
  <si>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</si>
  <si>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</si>
  <si>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</si>
  <si>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</si>
  <si>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</si>
  <si>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</si>
  <si>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</si>
  <si>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</si>
  <si>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</si>
  <si>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</si>
  <si>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</si>
  <si>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</si>
  <si>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</si>
  <si>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</si>
  <si>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</si>
  <si>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</si>
  <si>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</si>
  <si>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</si>
  <si>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</si>
  <si>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</si>
  <si>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</si>
  <si>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</si>
  <si>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</si>
  <si>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</si>
  <si>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</si>
  <si>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</si>
  <si>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</si>
  <si>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</si>
  <si>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</si>
  <si>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</si>
  <si>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</si>
  <si>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</si>
  <si>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</si>
  <si>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</si>
  <si>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</si>
  <si>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</si>
  <si>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</si>
  <si>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</si>
  <si>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</si>
  <si>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</si>
  <si>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</si>
  <si>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</si>
  <si>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</si>
  <si>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</si>
  <si>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</si>
  <si>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</si>
  <si>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</si>
  <si>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</si>
  <si>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</si>
  <si>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</si>
  <si>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</si>
  <si>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</si>
  <si>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</si>
  <si>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</si>
  <si>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</si>
  <si>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</si>
  <si>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</si>
  <si>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</si>
  <si>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</si>
  <si>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</si>
  <si>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</si>
  <si>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</si>
  <si>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</si>
  <si>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</si>
  <si>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</si>
  <si>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</si>
  <si>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</si>
  <si>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</si>
  <si>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</si>
  <si>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</si>
  <si>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</si>
  <si>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</si>
  <si>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</si>
  <si>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</si>
  <si>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</si>
  <si>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</si>
  <si>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</si>
  <si>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</si>
  <si>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</si>
  <si>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</si>
  <si>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</si>
  <si>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</si>
  <si>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</si>
  <si>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</si>
  <si>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</si>
  <si>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</si>
  <si>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</si>
  <si>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</si>
  <si>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</si>
  <si>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</si>
  <si>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</si>
  <si>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</si>
  <si>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</si>
  <si>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</si>
  <si>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</si>
  <si>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</si>
  <si>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</si>
  <si>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</si>
  <si>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</si>
  <si>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</si>
  <si>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</si>
  <si>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</si>
  <si>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</si>
  <si>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</si>
  <si>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</si>
  <si>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</si>
  <si>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</si>
  <si>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</si>
  <si>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</si>
  <si>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</si>
  <si>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</si>
  <si>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</si>
  <si>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</si>
  <si>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</si>
  <si>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</si>
  <si>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コロンボ計画拠出金</t>
    <rPh sb="4" eb="6">
      <t>ケイカク</t>
    </rPh>
    <rPh sb="6" eb="9">
      <t>キョシュツキン</t>
    </rPh>
    <phoneticPr fontId="5"/>
  </si>
  <si>
    <t>国際協力局</t>
    <rPh sb="0" eb="5">
      <t>コクサイキョウリョクキョク</t>
    </rPh>
    <phoneticPr fontId="5"/>
  </si>
  <si>
    <t>国別開発協力第一課</t>
    <phoneticPr fontId="5"/>
  </si>
  <si>
    <t>課長　岡野　結城子</t>
    <phoneticPr fontId="5"/>
  </si>
  <si>
    <t>○</t>
  </si>
  <si>
    <t>外務省設置法第４条第３項</t>
    <phoneticPr fontId="5"/>
  </si>
  <si>
    <t>コロンボ計画憲章第２章第１条</t>
    <phoneticPr fontId="5"/>
  </si>
  <si>
    <t>南南協力を積極的に推進するとともに麻薬対策をはじめとする地球規模課題の取組に向けた地域の連結性強化に取り組むコロンボ計画を通じ，ミンダナオを含むフィリピンにおける薬物使用障害患者の治療・社会復帰支援を行い，犯罪者の増加や薬物使用がテロ組織の資金減となることを抑制し，同国の治安改善を図る。</t>
    <phoneticPr fontId="5"/>
  </si>
  <si>
    <t>フィリピンにおける薬物使用障害患者の社会復帰と治療へのアクセスを向上するため，薬物使用患者の立ち寄り施設の支援，村落ベース治療キャンプの実施，治療従事者の能力強化を行う。</t>
    <phoneticPr fontId="5"/>
  </si>
  <si>
    <t>-</t>
    <phoneticPr fontId="5"/>
  </si>
  <si>
    <t>-</t>
    <phoneticPr fontId="5"/>
  </si>
  <si>
    <t>-</t>
    <phoneticPr fontId="5"/>
  </si>
  <si>
    <t>薬物使用患者の立ち寄り施設を６つの設立</t>
    <rPh sb="17" eb="19">
      <t>セツリツ</t>
    </rPh>
    <phoneticPr fontId="5"/>
  </si>
  <si>
    <t>薬物使用患者の立ち寄り施設設置数</t>
    <rPh sb="0" eb="2">
      <t>ヤクブツ</t>
    </rPh>
    <rPh sb="2" eb="4">
      <t>シヨウ</t>
    </rPh>
    <rPh sb="4" eb="6">
      <t>カンジャ</t>
    </rPh>
    <rPh sb="7" eb="8">
      <t>タ</t>
    </rPh>
    <rPh sb="9" eb="10">
      <t>ヨ</t>
    </rPh>
    <rPh sb="11" eb="13">
      <t>シセツ</t>
    </rPh>
    <rPh sb="13" eb="15">
      <t>セッチ</t>
    </rPh>
    <rPh sb="15" eb="16">
      <t>カズ</t>
    </rPh>
    <phoneticPr fontId="5"/>
  </si>
  <si>
    <t>コロンボ計画提出のプロポーザル及び第１～４四半期報告書</t>
    <phoneticPr fontId="5"/>
  </si>
  <si>
    <t>件</t>
    <rPh sb="0" eb="1">
      <t>ケン</t>
    </rPh>
    <phoneticPr fontId="5"/>
  </si>
  <si>
    <t>村落ベース治療キャンプ３０回の実施</t>
    <phoneticPr fontId="5"/>
  </si>
  <si>
    <t>村落ベース治療キャンプ実施件数</t>
    <phoneticPr fontId="5"/>
  </si>
  <si>
    <t>コロンボプラン事務局への聞き取り結果</t>
    <phoneticPr fontId="5"/>
  </si>
  <si>
    <t>-</t>
    <phoneticPr fontId="5"/>
  </si>
  <si>
    <t>-</t>
    <phoneticPr fontId="5"/>
  </si>
  <si>
    <t>薬物使用患者の立ち寄り施設で毎月100人に対する支援を１２ヶ月間提供(100人×6カ所×12ヶ月）</t>
    <phoneticPr fontId="5"/>
  </si>
  <si>
    <t>人</t>
    <rPh sb="0" eb="1">
      <t>ニン</t>
    </rPh>
    <phoneticPr fontId="5"/>
  </si>
  <si>
    <t>村落ベースキャンプで計900人に対して治療サービスを提供(30人×30回）</t>
    <phoneticPr fontId="5"/>
  </si>
  <si>
    <t>-</t>
    <phoneticPr fontId="5"/>
  </si>
  <si>
    <t>-</t>
    <phoneticPr fontId="5"/>
  </si>
  <si>
    <t>基本目標VII 分担金・拠出金：　国際機関等を通じて我が国の国際貢献を拡充 し，日本にとって望ましい国際環境を確保を確保すること</t>
    <rPh sb="0" eb="2">
      <t>キホン</t>
    </rPh>
    <rPh sb="2" eb="4">
      <t>モクヒョウ</t>
    </rPh>
    <rPh sb="8" eb="11">
      <t>ブンタンキン</t>
    </rPh>
    <rPh sb="12" eb="15">
      <t>キョシュツキン</t>
    </rPh>
    <rPh sb="28" eb="29">
      <t>クニ</t>
    </rPh>
    <rPh sb="30" eb="31">
      <t>クニ</t>
    </rPh>
    <phoneticPr fontId="5"/>
  </si>
  <si>
    <t>施策VII-3 国際機関を通じた地球規模の諸問題に係る国際貢献</t>
    <rPh sb="0" eb="2">
      <t>シサク</t>
    </rPh>
    <phoneticPr fontId="5"/>
  </si>
  <si>
    <t xml:space="preserve">我が国はアジア地域に対し､総合的なテロ対策強化策を進めることを表明しており，本事業はアジアにおける人道・テロ対策・社会安定化支援を行うものであり，社会のニーズを反映している。
</t>
    <rPh sb="0" eb="1">
      <t>ワ</t>
    </rPh>
    <rPh sb="2" eb="3">
      <t>クニ</t>
    </rPh>
    <rPh sb="25" eb="26">
      <t>スス</t>
    </rPh>
    <rPh sb="31" eb="33">
      <t>ヒョウメイ</t>
    </rPh>
    <rPh sb="38" eb="39">
      <t>ホン</t>
    </rPh>
    <rPh sb="39" eb="41">
      <t>ジギョウ</t>
    </rPh>
    <rPh sb="65" eb="66">
      <t>オコナ</t>
    </rPh>
    <rPh sb="73" eb="75">
      <t>シャカイ</t>
    </rPh>
    <rPh sb="80" eb="82">
      <t>ハンエイ</t>
    </rPh>
    <phoneticPr fontId="5"/>
  </si>
  <si>
    <t>アジアにおける人道・テロ対策・社会安定化支援を行う事業であり，薬物障害患者支援の分野に知見があり，アジア地域で活動するコロンボ計画による実施が適当。</t>
    <rPh sb="25" eb="27">
      <t>ジギョウ</t>
    </rPh>
    <rPh sb="31" eb="33">
      <t>ヤクブツ</t>
    </rPh>
    <rPh sb="33" eb="35">
      <t>ショウガイ</t>
    </rPh>
    <rPh sb="35" eb="37">
      <t>カンジャ</t>
    </rPh>
    <rPh sb="37" eb="39">
      <t>シエン</t>
    </rPh>
    <rPh sb="40" eb="42">
      <t>ブンヤ</t>
    </rPh>
    <rPh sb="43" eb="45">
      <t>チケン</t>
    </rPh>
    <rPh sb="52" eb="54">
      <t>チイキ</t>
    </rPh>
    <rPh sb="55" eb="57">
      <t>カツドウ</t>
    </rPh>
    <rPh sb="63" eb="65">
      <t>ケイカク</t>
    </rPh>
    <rPh sb="68" eb="70">
      <t>ジッシ</t>
    </rPh>
    <rPh sb="71" eb="73">
      <t>テキトウ</t>
    </rPh>
    <phoneticPr fontId="5"/>
  </si>
  <si>
    <t>我が国はアジア地域に対し､総合的なテロ対策強化策を進めることを表明しており，本事業はアジアにおける人道・テロ対策・社会安定化支援を行うものであり，優先度の高い事業である。</t>
    <rPh sb="73" eb="76">
      <t>ユウセンド</t>
    </rPh>
    <rPh sb="77" eb="78">
      <t>タカ</t>
    </rPh>
    <rPh sb="79" eb="81">
      <t>ジギョウ</t>
    </rPh>
    <phoneticPr fontId="5"/>
  </si>
  <si>
    <t>‐</t>
  </si>
  <si>
    <t>単位当たりコストの縮減に努めている。</t>
    <rPh sb="12" eb="13">
      <t>ツト</t>
    </rPh>
    <phoneticPr fontId="5"/>
  </si>
  <si>
    <t>予算の使途は，真に必要な活動に限定している。</t>
    <phoneticPr fontId="5"/>
  </si>
  <si>
    <t>平成28年度末より開始しており，成果実績は今後評価する。</t>
    <rPh sb="0" eb="2">
      <t>ヘイセイ</t>
    </rPh>
    <rPh sb="4" eb="6">
      <t>ネンド</t>
    </rPh>
    <rPh sb="6" eb="7">
      <t>マツ</t>
    </rPh>
    <rPh sb="9" eb="11">
      <t>カイシ</t>
    </rPh>
    <rPh sb="16" eb="18">
      <t>セイカ</t>
    </rPh>
    <rPh sb="18" eb="20">
      <t>ジッセキ</t>
    </rPh>
    <rPh sb="21" eb="23">
      <t>コンゴ</t>
    </rPh>
    <rPh sb="23" eb="25">
      <t>ヒョウカ</t>
    </rPh>
    <phoneticPr fontId="5"/>
  </si>
  <si>
    <t>平成28年度末より開始しており，活動実績は今後評価する。</t>
    <rPh sb="16" eb="18">
      <t>カツドウ</t>
    </rPh>
    <phoneticPr fontId="5"/>
  </si>
  <si>
    <t>外務省</t>
  </si>
  <si>
    <t>在外公館を通して，事務局と頻繁な調整を行い，事業の進捗に応じて，フィリピンのニーズを踏まえた日本の意向をコロンボ計画の事業実施に反映させるよう可能な限り務めていく。</t>
    <rPh sb="0" eb="2">
      <t>ザイガイ</t>
    </rPh>
    <rPh sb="2" eb="4">
      <t>コウカン</t>
    </rPh>
    <rPh sb="42" eb="43">
      <t>フ</t>
    </rPh>
    <rPh sb="59" eb="61">
      <t>ジギョウ</t>
    </rPh>
    <rPh sb="61" eb="63">
      <t>ジッシ</t>
    </rPh>
    <rPh sb="76" eb="77">
      <t>ツト</t>
    </rPh>
    <phoneticPr fontId="5"/>
  </si>
  <si>
    <t>同上。</t>
    <rPh sb="0" eb="2">
      <t>ドウジョウ</t>
    </rPh>
    <phoneticPr fontId="5"/>
  </si>
  <si>
    <t>拠出金</t>
    <rPh sb="0" eb="3">
      <t>キョシュツキン</t>
    </rPh>
    <phoneticPr fontId="5"/>
  </si>
  <si>
    <t>薬物使用障害患者支援</t>
    <rPh sb="0" eb="2">
      <t>ヤクブツ</t>
    </rPh>
    <rPh sb="2" eb="4">
      <t>シヨウ</t>
    </rPh>
    <rPh sb="4" eb="6">
      <t>ショウガイ</t>
    </rPh>
    <rPh sb="6" eb="8">
      <t>カンジャ</t>
    </rPh>
    <rPh sb="8" eb="10">
      <t>シエン</t>
    </rPh>
    <phoneticPr fontId="5"/>
  </si>
  <si>
    <t>コロンボ計画</t>
    <rPh sb="4" eb="6">
      <t>ケイカク</t>
    </rPh>
    <phoneticPr fontId="5"/>
  </si>
  <si>
    <t>-</t>
    <phoneticPr fontId="5"/>
  </si>
  <si>
    <t>333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</si>
</sst>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71905</xdr:colOff>
      <xdr:row>741</xdr:row>
      <xdr:rowOff>0</xdr:rowOff>
    </xdr:from>
    <xdr:to>
      <xdr:col>28</xdr:col>
      <xdr:colOff>11358</xdr:colOff>
      <xdr:row>742</xdr:row>
      <xdr:rowOff>158978</xdr:rowOff>
    </xdr:to>
    <xdr:sp macro="" textlink="">
      <xdr:nvSpPr>
        <xdr:cNvPr id="3" name="正方形/長方形 2"/>
        <xdr:cNvSpPr/>
      </xdr:nvSpPr>
      <xdr:spPr>
        <a:xfrm>
          <a:off x="3472330" y="35404425"/>
          <a:ext cx="2139728" cy="51140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0</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22412</xdr:colOff>
      <xdr:row>742</xdr:row>
      <xdr:rowOff>293446</xdr:rowOff>
    </xdr:from>
    <xdr:to>
      <xdr:col>28</xdr:col>
      <xdr:colOff>76912</xdr:colOff>
      <xdr:row>743</xdr:row>
      <xdr:rowOff>198423</xdr:rowOff>
    </xdr:to>
    <xdr:sp macro="" textlink="">
      <xdr:nvSpPr>
        <xdr:cNvPr id="4" name="大かっこ 3"/>
        <xdr:cNvSpPr/>
      </xdr:nvSpPr>
      <xdr:spPr>
        <a:xfrm>
          <a:off x="3422837" y="36050296"/>
          <a:ext cx="2254775" cy="2574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プロジェクトの承認</a:t>
          </a:r>
          <a:endParaRPr kumimoji="1" lang="en-US" altLang="ja-JP" sz="1100"/>
        </a:p>
      </xdr:txBody>
    </xdr:sp>
    <xdr:clientData/>
  </xdr:twoCellAnchor>
  <xdr:twoCellAnchor>
    <xdr:from>
      <xdr:col>18</xdr:col>
      <xdr:colOff>87758</xdr:colOff>
      <xdr:row>743</xdr:row>
      <xdr:rowOff>316084</xdr:rowOff>
    </xdr:from>
    <xdr:to>
      <xdr:col>18</xdr:col>
      <xdr:colOff>87759</xdr:colOff>
      <xdr:row>745</xdr:row>
      <xdr:rowOff>82774</xdr:rowOff>
    </xdr:to>
    <xdr:cxnSp macro="">
      <xdr:nvCxnSpPr>
        <xdr:cNvPr id="5" name="直線矢印コネクタ 4"/>
        <xdr:cNvCxnSpPr/>
      </xdr:nvCxnSpPr>
      <xdr:spPr>
        <a:xfrm rot="5400000">
          <a:off x="3452439" y="36661128"/>
          <a:ext cx="47154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28854</xdr:colOff>
      <xdr:row>744</xdr:row>
      <xdr:rowOff>50124</xdr:rowOff>
    </xdr:from>
    <xdr:ext cx="1176617" cy="275717"/>
    <xdr:sp macro="" textlink="">
      <xdr:nvSpPr>
        <xdr:cNvPr id="6" name="テキスト ボックス 5"/>
        <xdr:cNvSpPr txBox="1"/>
      </xdr:nvSpPr>
      <xdr:spPr>
        <a:xfrm>
          <a:off x="3429279" y="36511824"/>
          <a:ext cx="1176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①拠出</a:t>
          </a:r>
        </a:p>
      </xdr:txBody>
    </xdr:sp>
    <xdr:clientData/>
  </xdr:oneCellAnchor>
  <xdr:twoCellAnchor>
    <xdr:from>
      <xdr:col>26</xdr:col>
      <xdr:colOff>85543</xdr:colOff>
      <xdr:row>743</xdr:row>
      <xdr:rowOff>286782</xdr:rowOff>
    </xdr:from>
    <xdr:to>
      <xdr:col>26</xdr:col>
      <xdr:colOff>89467</xdr:colOff>
      <xdr:row>745</xdr:row>
      <xdr:rowOff>141076</xdr:rowOff>
    </xdr:to>
    <xdr:cxnSp macro="">
      <xdr:nvCxnSpPr>
        <xdr:cNvPr id="7" name="直線矢印コネクタ 6"/>
        <xdr:cNvCxnSpPr/>
      </xdr:nvCxnSpPr>
      <xdr:spPr>
        <a:xfrm flipV="1">
          <a:off x="5286193" y="36396057"/>
          <a:ext cx="3924" cy="559144"/>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94316</xdr:colOff>
      <xdr:row>745</xdr:row>
      <xdr:rowOff>325877</xdr:rowOff>
    </xdr:from>
    <xdr:to>
      <xdr:col>28</xdr:col>
      <xdr:colOff>52819</xdr:colOff>
      <xdr:row>748</xdr:row>
      <xdr:rowOff>291072</xdr:rowOff>
    </xdr:to>
    <xdr:sp macro="" textlink="">
      <xdr:nvSpPr>
        <xdr:cNvPr id="8" name="正方形/長方形 7"/>
        <xdr:cNvSpPr/>
      </xdr:nvSpPr>
      <xdr:spPr>
        <a:xfrm>
          <a:off x="3494741" y="37140002"/>
          <a:ext cx="2158778" cy="102247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コロンボ計画</a:t>
          </a:r>
          <a:endParaRPr kumimoji="1" lang="en-US" altLang="ja-JP" sz="1100"/>
        </a:p>
        <a:p>
          <a:pPr algn="ctr"/>
          <a:r>
            <a:rPr kumimoji="1" lang="en-US" altLang="ja-JP" sz="1100"/>
            <a:t>0</a:t>
          </a:r>
          <a:r>
            <a:rPr kumimoji="1" lang="ja-JP" altLang="en-US" sz="1100"/>
            <a:t>百万円</a:t>
          </a:r>
          <a:endParaRPr kumimoji="1" lang="en-US" altLang="ja-JP" sz="1100"/>
        </a:p>
      </xdr:txBody>
    </xdr:sp>
    <xdr:clientData/>
  </xdr:twoCellAnchor>
  <xdr:twoCellAnchor>
    <xdr:from>
      <xdr:col>17</xdr:col>
      <xdr:colOff>0</xdr:colOff>
      <xdr:row>749</xdr:row>
      <xdr:rowOff>209123</xdr:rowOff>
    </xdr:from>
    <xdr:to>
      <xdr:col>29</xdr:col>
      <xdr:colOff>92768</xdr:colOff>
      <xdr:row>751</xdr:row>
      <xdr:rowOff>54748</xdr:rowOff>
    </xdr:to>
    <xdr:sp macro="" textlink="">
      <xdr:nvSpPr>
        <xdr:cNvPr id="9" name="大かっこ 8"/>
        <xdr:cNvSpPr/>
      </xdr:nvSpPr>
      <xdr:spPr>
        <a:xfrm>
          <a:off x="3400425" y="38432948"/>
          <a:ext cx="2493068" cy="5504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プロジェクトの実施</a:t>
          </a:r>
          <a:endParaRPr kumimoji="1" lang="en-US" altLang="ja-JP" sz="1100"/>
        </a:p>
      </xdr:txBody>
    </xdr:sp>
    <xdr:clientData/>
  </xdr:twoCellAnchor>
  <xdr:oneCellAnchor>
    <xdr:from>
      <xdr:col>26</xdr:col>
      <xdr:colOff>76297</xdr:colOff>
      <xdr:row>743</xdr:row>
      <xdr:rowOff>327989</xdr:rowOff>
    </xdr:from>
    <xdr:ext cx="1176617" cy="459100"/>
    <xdr:sp macro="" textlink="">
      <xdr:nvSpPr>
        <xdr:cNvPr id="10" name="テキスト ボックス 9"/>
        <xdr:cNvSpPr txBox="1"/>
      </xdr:nvSpPr>
      <xdr:spPr>
        <a:xfrm>
          <a:off x="5276947" y="36437264"/>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②進捗報告</a:t>
          </a:r>
          <a:endParaRPr kumimoji="1" lang="en-US" altLang="ja-JP" sz="1100"/>
        </a:p>
        <a:p>
          <a:pPr algn="ctr"/>
          <a:r>
            <a:rPr kumimoji="1" lang="ja-JP" altLang="en-US" sz="1100"/>
            <a:t>，会計報告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365</v>
      </c>
      <c r="AT2" s="942"/>
      <c r="AU2" s="942"/>
      <c r="AV2" s="52" t="str">
        <f>IF(AW2="", "", "-")</f>
        <v/>
      </c>
      <c r="AW2" s="913"/>
      <c r="AX2" s="913"/>
    </row>
    <row r="3" spans="1:50" ht="21" customHeight="1" thickBot="1" x14ac:dyDescent="0.2">
      <c r="A3" s="869" t="s">
        <v>545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1" t="s">
        <v>75</v>
      </c>
      <c r="H5" s="842"/>
      <c r="I5" s="842"/>
      <c r="J5" s="842"/>
      <c r="K5" s="842"/>
      <c r="L5" s="842"/>
      <c r="M5" s="843" t="s">
        <v>66</v>
      </c>
      <c r="N5" s="844"/>
      <c r="O5" s="844"/>
      <c r="P5" s="844"/>
      <c r="Q5" s="844"/>
      <c r="R5" s="845"/>
      <c r="S5" s="846" t="s">
        <v>79</v>
      </c>
      <c r="T5" s="842"/>
      <c r="U5" s="842"/>
      <c r="V5" s="842"/>
      <c r="W5" s="842"/>
      <c r="X5" s="847"/>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4" t="s">
        <v>517</v>
      </c>
      <c r="Z7" s="443"/>
      <c r="AA7" s="443"/>
      <c r="AB7" s="443"/>
      <c r="AC7" s="443"/>
      <c r="AD7" s="925"/>
      <c r="AE7" s="914" t="s">
        <v>577</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3" t="str">
        <f>入力規則等!A28</f>
        <v>ＯＤＡ</v>
      </c>
      <c r="H8" s="720"/>
      <c r="I8" s="720"/>
      <c r="J8" s="720"/>
      <c r="K8" s="720"/>
      <c r="L8" s="720"/>
      <c r="M8" s="720"/>
      <c r="N8" s="720"/>
      <c r="O8" s="720"/>
      <c r="P8" s="720"/>
      <c r="Q8" s="720"/>
      <c r="R8" s="720"/>
      <c r="S8" s="720"/>
      <c r="T8" s="720"/>
      <c r="U8" s="720"/>
      <c r="V8" s="720"/>
      <c r="W8" s="720"/>
      <c r="X8" s="944"/>
      <c r="Y8" s="848" t="s">
        <v>379</v>
      </c>
      <c r="Z8" s="849"/>
      <c r="AA8" s="849"/>
      <c r="AB8" s="849"/>
      <c r="AC8" s="849"/>
      <c r="AD8" s="850"/>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1" t="s">
        <v>23</v>
      </c>
      <c r="B9" s="852"/>
      <c r="C9" s="852"/>
      <c r="D9" s="852"/>
      <c r="E9" s="852"/>
      <c r="F9" s="852"/>
      <c r="G9" s="853" t="s">
        <v>578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5" t="s">
        <v>24</v>
      </c>
      <c r="B12" s="946"/>
      <c r="C12" s="946"/>
      <c r="D12" s="946"/>
      <c r="E12" s="946"/>
      <c r="F12" s="947"/>
      <c r="G12" s="760"/>
      <c r="H12" s="761"/>
      <c r="I12" s="761"/>
      <c r="J12" s="761"/>
      <c r="K12" s="761"/>
      <c r="L12" s="761"/>
      <c r="M12" s="761"/>
      <c r="N12" s="761"/>
      <c r="O12" s="761"/>
      <c r="P12" s="415" t="s">
        <v>536</v>
      </c>
      <c r="Q12" s="416"/>
      <c r="R12" s="416"/>
      <c r="S12" s="416"/>
      <c r="T12" s="416"/>
      <c r="U12" s="416"/>
      <c r="V12" s="417"/>
      <c r="W12" s="415" t="s">
        <v>533</v>
      </c>
      <c r="X12" s="416"/>
      <c r="Y12" s="416"/>
      <c r="Z12" s="416"/>
      <c r="AA12" s="416"/>
      <c r="AB12" s="416"/>
      <c r="AC12" s="417"/>
      <c r="AD12" s="415" t="s">
        <v>528</v>
      </c>
      <c r="AE12" s="416"/>
      <c r="AF12" s="416"/>
      <c r="AG12" s="416"/>
      <c r="AH12" s="416"/>
      <c r="AI12" s="416"/>
      <c r="AJ12" s="417"/>
      <c r="AK12" s="415" t="s">
        <v>521</v>
      </c>
      <c r="AL12" s="416"/>
      <c r="AM12" s="416"/>
      <c r="AN12" s="416"/>
      <c r="AO12" s="416"/>
      <c r="AP12" s="416"/>
      <c r="AQ12" s="417"/>
      <c r="AR12" s="415" t="s">
        <v>519</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580</v>
      </c>
      <c r="Q13" s="658"/>
      <c r="R13" s="658"/>
      <c r="S13" s="658"/>
      <c r="T13" s="658"/>
      <c r="U13" s="658"/>
      <c r="V13" s="659"/>
      <c r="W13" s="657" t="s">
        <v>581</v>
      </c>
      <c r="X13" s="658"/>
      <c r="Y13" s="658"/>
      <c r="Z13" s="658"/>
      <c r="AA13" s="658"/>
      <c r="AB13" s="658"/>
      <c r="AC13" s="659"/>
      <c r="AD13" s="657" t="s">
        <v>580</v>
      </c>
      <c r="AE13" s="658"/>
      <c r="AF13" s="658"/>
      <c r="AG13" s="658"/>
      <c r="AH13" s="658"/>
      <c r="AI13" s="658"/>
      <c r="AJ13" s="659"/>
      <c r="AK13" s="657" t="s">
        <v>580</v>
      </c>
      <c r="AL13" s="658"/>
      <c r="AM13" s="658"/>
      <c r="AN13" s="658"/>
      <c r="AO13" s="658"/>
      <c r="AP13" s="658"/>
      <c r="AQ13" s="659"/>
      <c r="AR13" s="921" t="s">
        <v>580</v>
      </c>
      <c r="AS13" s="922"/>
      <c r="AT13" s="922"/>
      <c r="AU13" s="922"/>
      <c r="AV13" s="922"/>
      <c r="AW13" s="922"/>
      <c r="AX13" s="923"/>
    </row>
    <row r="14" spans="1:50" ht="21" customHeight="1" x14ac:dyDescent="0.15">
      <c r="A14" s="614"/>
      <c r="B14" s="615"/>
      <c r="C14" s="615"/>
      <c r="D14" s="615"/>
      <c r="E14" s="615"/>
      <c r="F14" s="616"/>
      <c r="G14" s="725"/>
      <c r="H14" s="726"/>
      <c r="I14" s="711" t="s">
        <v>8</v>
      </c>
      <c r="J14" s="762"/>
      <c r="K14" s="762"/>
      <c r="L14" s="762"/>
      <c r="M14" s="762"/>
      <c r="N14" s="762"/>
      <c r="O14" s="763"/>
      <c r="P14" s="657">
        <v>99</v>
      </c>
      <c r="Q14" s="658"/>
      <c r="R14" s="658"/>
      <c r="S14" s="658"/>
      <c r="T14" s="658"/>
      <c r="U14" s="658"/>
      <c r="V14" s="659"/>
      <c r="W14" s="657" t="s">
        <v>580</v>
      </c>
      <c r="X14" s="658"/>
      <c r="Y14" s="658"/>
      <c r="Z14" s="658"/>
      <c r="AA14" s="658"/>
      <c r="AB14" s="658"/>
      <c r="AC14" s="659"/>
      <c r="AD14" s="657" t="s">
        <v>580</v>
      </c>
      <c r="AE14" s="658"/>
      <c r="AF14" s="658"/>
      <c r="AG14" s="658"/>
      <c r="AH14" s="658"/>
      <c r="AI14" s="658"/>
      <c r="AJ14" s="659"/>
      <c r="AK14" s="657" t="s">
        <v>580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580</v>
      </c>
      <c r="Q15" s="658"/>
      <c r="R15" s="658"/>
      <c r="S15" s="658"/>
      <c r="T15" s="658"/>
      <c r="U15" s="658"/>
      <c r="V15" s="659"/>
      <c r="W15" s="657" t="s">
        <v>580</v>
      </c>
      <c r="X15" s="658"/>
      <c r="Y15" s="658"/>
      <c r="Z15" s="658"/>
      <c r="AA15" s="658"/>
      <c r="AB15" s="658"/>
      <c r="AC15" s="659"/>
      <c r="AD15" s="657" t="s">
        <v>580</v>
      </c>
      <c r="AE15" s="658"/>
      <c r="AF15" s="658"/>
      <c r="AG15" s="658"/>
      <c r="AH15" s="658"/>
      <c r="AI15" s="658"/>
      <c r="AJ15" s="659"/>
      <c r="AK15" s="657" t="s">
        <v>580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580</v>
      </c>
      <c r="X16" s="658"/>
      <c r="Y16" s="658"/>
      <c r="Z16" s="658"/>
      <c r="AA16" s="658"/>
      <c r="AB16" s="658"/>
      <c r="AC16" s="659"/>
      <c r="AD16" s="657" t="s">
        <v>580</v>
      </c>
      <c r="AE16" s="658"/>
      <c r="AF16" s="658"/>
      <c r="AG16" s="658"/>
      <c r="AH16" s="658"/>
      <c r="AI16" s="658"/>
      <c r="AJ16" s="659"/>
      <c r="AK16" s="657" t="s">
        <v>580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580</v>
      </c>
      <c r="X17" s="658"/>
      <c r="Y17" s="658"/>
      <c r="Z17" s="658"/>
      <c r="AA17" s="658"/>
      <c r="AB17" s="658"/>
      <c r="AC17" s="659"/>
      <c r="AD17" s="657" t="s">
        <v>580</v>
      </c>
      <c r="AE17" s="658"/>
      <c r="AF17" s="658"/>
      <c r="AG17" s="658"/>
      <c r="AH17" s="658"/>
      <c r="AI17" s="658"/>
      <c r="AJ17" s="659"/>
      <c r="AK17" s="657" t="s">
        <v>580</v>
      </c>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7"/>
      <c r="H18" s="728"/>
      <c r="I18" s="716" t="s">
        <v>20</v>
      </c>
      <c r="J18" s="717"/>
      <c r="K18" s="717"/>
      <c r="L18" s="717"/>
      <c r="M18" s="717"/>
      <c r="N18" s="717"/>
      <c r="O18" s="718"/>
      <c r="P18" s="880">
        <f>SUM(P13:V17)</f>
        <v>99</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0</v>
      </c>
      <c r="AL18" s="881"/>
      <c r="AM18" s="881"/>
      <c r="AN18" s="881"/>
      <c r="AO18" s="881"/>
      <c r="AP18" s="881"/>
      <c r="AQ18" s="882"/>
      <c r="AR18" s="880">
        <f>SUM(AR13:AX17)</f>
        <v>0</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7">
        <v>99</v>
      </c>
      <c r="Q19" s="658"/>
      <c r="R19" s="658"/>
      <c r="S19" s="658"/>
      <c r="T19" s="658"/>
      <c r="U19" s="658"/>
      <c r="V19" s="659"/>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8" t="s">
        <v>10</v>
      </c>
      <c r="H20" s="879"/>
      <c r="I20" s="879"/>
      <c r="J20" s="879"/>
      <c r="K20" s="879"/>
      <c r="L20" s="879"/>
      <c r="M20" s="879"/>
      <c r="N20" s="879"/>
      <c r="O20" s="879"/>
      <c r="P20" s="318">
        <f>IF(P18=0, "-", SUM(P19)/P18)</f>
        <v>1</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48"/>
      <c r="G21" s="316" t="s">
        <v>478</v>
      </c>
      <c r="H21" s="317"/>
      <c r="I21" s="317"/>
      <c r="J21" s="317"/>
      <c r="K21" s="317"/>
      <c r="L21" s="317"/>
      <c r="M21" s="317"/>
      <c r="N21" s="317"/>
      <c r="O21" s="317"/>
      <c r="P21" s="318">
        <f>IF(P19=0, "-", SUM(P19)/SUM(P13,P14))</f>
        <v>1</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561</v>
      </c>
      <c r="B22" s="967"/>
      <c r="C22" s="967"/>
      <c r="D22" s="967"/>
      <c r="E22" s="967"/>
      <c r="F22" s="968"/>
      <c r="G22" s="953" t="s">
        <v>457</v>
      </c>
      <c r="H22" s="222"/>
      <c r="I22" s="222"/>
      <c r="J22" s="222"/>
      <c r="K22" s="222"/>
      <c r="L22" s="222"/>
      <c r="M22" s="222"/>
      <c r="N22" s="222"/>
      <c r="O22" s="223"/>
      <c r="P22" s="938" t="s">
        <v>522</v>
      </c>
      <c r="Q22" s="222"/>
      <c r="R22" s="222"/>
      <c r="S22" s="222"/>
      <c r="T22" s="222"/>
      <c r="U22" s="222"/>
      <c r="V22" s="223"/>
      <c r="W22" s="938" t="s">
        <v>518</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c r="H23" s="955"/>
      <c r="I23" s="955"/>
      <c r="J23" s="955"/>
      <c r="K23" s="955"/>
      <c r="L23" s="955"/>
      <c r="M23" s="955"/>
      <c r="N23" s="955"/>
      <c r="O23" s="956"/>
      <c r="P23" s="921" t="s">
        <v>582</v>
      </c>
      <c r="Q23" s="922"/>
      <c r="R23" s="922"/>
      <c r="S23" s="922"/>
      <c r="T23" s="922"/>
      <c r="U23" s="922"/>
      <c r="V23" s="939"/>
      <c r="W23" s="921" t="s">
        <v>580</v>
      </c>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7"/>
      <c r="Q24" s="658"/>
      <c r="R24" s="658"/>
      <c r="S24" s="658"/>
      <c r="T24" s="658"/>
      <c r="U24" s="658"/>
      <c r="V24" s="659"/>
      <c r="W24" s="657"/>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7"/>
      <c r="Q25" s="658"/>
      <c r="R25" s="658"/>
      <c r="S25" s="658"/>
      <c r="T25" s="658"/>
      <c r="U25" s="658"/>
      <c r="V25" s="659"/>
      <c r="W25" s="657"/>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7"/>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461</v>
      </c>
      <c r="H28" s="961"/>
      <c r="I28" s="961"/>
      <c r="J28" s="961"/>
      <c r="K28" s="961"/>
      <c r="L28" s="961"/>
      <c r="M28" s="961"/>
      <c r="N28" s="961"/>
      <c r="O28" s="962"/>
      <c r="P28" s="880" t="e">
        <f>P29-SUM(P23:P27)</f>
        <v>#VALUE!</v>
      </c>
      <c r="Q28" s="881"/>
      <c r="R28" s="881"/>
      <c r="S28" s="881"/>
      <c r="T28" s="881"/>
      <c r="U28" s="881"/>
      <c r="V28" s="882"/>
      <c r="W28" s="880" t="e">
        <f>W29-SUM(W23:W27)</f>
        <v>#VALUE!</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657" t="str">
        <f>AK13</f>
        <v>-</v>
      </c>
      <c r="Q29" s="658"/>
      <c r="R29" s="658"/>
      <c r="S29" s="658"/>
      <c r="T29" s="658"/>
      <c r="U29" s="658"/>
      <c r="V29" s="659"/>
      <c r="W29" s="935" t="str">
        <f>AR13</f>
        <v>-</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473</v>
      </c>
      <c r="B30" s="864"/>
      <c r="C30" s="864"/>
      <c r="D30" s="864"/>
      <c r="E30" s="864"/>
      <c r="F30" s="865"/>
      <c r="G30" s="773" t="s">
        <v>265</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537</v>
      </c>
      <c r="AF30" s="861"/>
      <c r="AG30" s="861"/>
      <c r="AH30" s="862"/>
      <c r="AI30" s="860" t="s">
        <v>534</v>
      </c>
      <c r="AJ30" s="861"/>
      <c r="AK30" s="861"/>
      <c r="AL30" s="862"/>
      <c r="AM30" s="917" t="s">
        <v>529</v>
      </c>
      <c r="AN30" s="917"/>
      <c r="AO30" s="917"/>
      <c r="AP30" s="860"/>
      <c r="AQ30" s="767" t="s">
        <v>354</v>
      </c>
      <c r="AR30" s="768"/>
      <c r="AS30" s="768"/>
      <c r="AT30" s="769"/>
      <c r="AU30" s="774" t="s">
        <v>253</v>
      </c>
      <c r="AV30" s="774"/>
      <c r="AW30" s="774"/>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customHeight="1" x14ac:dyDescent="0.15">
      <c r="A32" s="403"/>
      <c r="B32" s="401"/>
      <c r="C32" s="401"/>
      <c r="D32" s="401"/>
      <c r="E32" s="401"/>
      <c r="F32" s="402"/>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586</v>
      </c>
      <c r="AC32" s="461"/>
      <c r="AD32" s="461"/>
      <c r="AE32" s="218" t="s">
        <v>580</v>
      </c>
      <c r="AF32" s="219"/>
      <c r="AG32" s="219"/>
      <c r="AH32" s="219"/>
      <c r="AI32" s="218">
        <v>6</v>
      </c>
      <c r="AJ32" s="219"/>
      <c r="AK32" s="219"/>
      <c r="AL32" s="219"/>
      <c r="AM32" s="218" t="s">
        <v>580</v>
      </c>
      <c r="AN32" s="219"/>
      <c r="AO32" s="219"/>
      <c r="AP32" s="219"/>
      <c r="AQ32" s="340" t="s">
        <v>580</v>
      </c>
      <c r="AR32" s="207"/>
      <c r="AS32" s="207"/>
      <c r="AT32" s="341"/>
      <c r="AU32" s="219">
        <v>6</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t="s">
        <v>580</v>
      </c>
      <c r="AF33" s="219"/>
      <c r="AG33" s="219"/>
      <c r="AH33" s="219"/>
      <c r="AI33" s="218">
        <v>6</v>
      </c>
      <c r="AJ33" s="219"/>
      <c r="AK33" s="219"/>
      <c r="AL33" s="219"/>
      <c r="AM33" s="218" t="s">
        <v>580</v>
      </c>
      <c r="AN33" s="219"/>
      <c r="AO33" s="219"/>
      <c r="AP33" s="219"/>
      <c r="AQ33" s="340" t="s">
        <v>580</v>
      </c>
      <c r="AR33" s="207"/>
      <c r="AS33" s="207"/>
      <c r="AT33" s="341"/>
      <c r="AU33" s="219">
        <v>6</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580</v>
      </c>
      <c r="AF34" s="219"/>
      <c r="AG34" s="219"/>
      <c r="AH34" s="219"/>
      <c r="AI34" s="218">
        <v>100</v>
      </c>
      <c r="AJ34" s="219"/>
      <c r="AK34" s="219"/>
      <c r="AL34" s="219"/>
      <c r="AM34" s="218" t="s">
        <v>580</v>
      </c>
      <c r="AN34" s="219"/>
      <c r="AO34" s="219"/>
      <c r="AP34" s="219"/>
      <c r="AQ34" s="340" t="s">
        <v>580</v>
      </c>
      <c r="AR34" s="207"/>
      <c r="AS34" s="207"/>
      <c r="AT34" s="341"/>
      <c r="AU34" s="219">
        <v>100</v>
      </c>
      <c r="AV34" s="219"/>
      <c r="AW34" s="219"/>
      <c r="AX34" s="221"/>
    </row>
    <row r="35" spans="1:50" ht="23.25" customHeight="1" x14ac:dyDescent="0.15">
      <c r="A35" s="226" t="s">
        <v>506</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1" t="s">
        <v>253</v>
      </c>
      <c r="AV37" s="411"/>
      <c r="AW37" s="411"/>
      <c r="AX37" s="912"/>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customHeight="1" x14ac:dyDescent="0.15">
      <c r="A39" s="403"/>
      <c r="B39" s="401"/>
      <c r="C39" s="401"/>
      <c r="D39" s="401"/>
      <c r="E39" s="401"/>
      <c r="F39" s="402"/>
      <c r="G39" s="564" t="s">
        <v>587</v>
      </c>
      <c r="H39" s="565"/>
      <c r="I39" s="565"/>
      <c r="J39" s="565"/>
      <c r="K39" s="565"/>
      <c r="L39" s="565"/>
      <c r="M39" s="565"/>
      <c r="N39" s="565"/>
      <c r="O39" s="566"/>
      <c r="P39" s="105" t="s">
        <v>588</v>
      </c>
      <c r="Q39" s="105"/>
      <c r="R39" s="105"/>
      <c r="S39" s="105"/>
      <c r="T39" s="105"/>
      <c r="U39" s="105"/>
      <c r="V39" s="105"/>
      <c r="W39" s="105"/>
      <c r="X39" s="106"/>
      <c r="Y39" s="471" t="s">
        <v>12</v>
      </c>
      <c r="Z39" s="531"/>
      <c r="AA39" s="532"/>
      <c r="AB39" s="461"/>
      <c r="AC39" s="461"/>
      <c r="AD39" s="461"/>
      <c r="AE39" s="218" t="s">
        <v>590</v>
      </c>
      <c r="AF39" s="219"/>
      <c r="AG39" s="219"/>
      <c r="AH39" s="219"/>
      <c r="AI39" s="218">
        <v>2</v>
      </c>
      <c r="AJ39" s="219"/>
      <c r="AK39" s="219"/>
      <c r="AL39" s="219"/>
      <c r="AM39" s="218">
        <v>99999</v>
      </c>
      <c r="AN39" s="219"/>
      <c r="AO39" s="219"/>
      <c r="AP39" s="219"/>
      <c r="AQ39" s="340" t="s">
        <v>580</v>
      </c>
      <c r="AR39" s="207"/>
      <c r="AS39" s="207"/>
      <c r="AT39" s="341"/>
      <c r="AU39" s="219" t="s">
        <v>580</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t="s">
        <v>580</v>
      </c>
      <c r="AF40" s="219"/>
      <c r="AG40" s="219"/>
      <c r="AH40" s="219"/>
      <c r="AI40" s="218">
        <v>10</v>
      </c>
      <c r="AJ40" s="219"/>
      <c r="AK40" s="219"/>
      <c r="AL40" s="219"/>
      <c r="AM40" s="218" t="s">
        <v>591</v>
      </c>
      <c r="AN40" s="219"/>
      <c r="AO40" s="219"/>
      <c r="AP40" s="219"/>
      <c r="AQ40" s="340" t="s">
        <v>580</v>
      </c>
      <c r="AR40" s="207"/>
      <c r="AS40" s="207"/>
      <c r="AT40" s="341"/>
      <c r="AU40" s="219">
        <v>20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582</v>
      </c>
      <c r="AF41" s="219"/>
      <c r="AG41" s="219"/>
      <c r="AH41" s="219"/>
      <c r="AI41" s="218">
        <v>20</v>
      </c>
      <c r="AJ41" s="219"/>
      <c r="AK41" s="219"/>
      <c r="AL41" s="219"/>
      <c r="AM41" s="218" t="s">
        <v>580</v>
      </c>
      <c r="AN41" s="219"/>
      <c r="AO41" s="219"/>
      <c r="AP41" s="219"/>
      <c r="AQ41" s="340" t="s">
        <v>580</v>
      </c>
      <c r="AR41" s="207"/>
      <c r="AS41" s="207"/>
      <c r="AT41" s="341"/>
      <c r="AU41" s="219" t="s">
        <v>580</v>
      </c>
      <c r="AV41" s="219"/>
      <c r="AW41" s="219"/>
      <c r="AX41" s="221"/>
    </row>
    <row r="42" spans="1:50" ht="23.25" customHeight="1" x14ac:dyDescent="0.15">
      <c r="A42" s="226" t="s">
        <v>506</v>
      </c>
      <c r="B42" s="227"/>
      <c r="C42" s="227"/>
      <c r="D42" s="227"/>
      <c r="E42" s="227"/>
      <c r="F42" s="228"/>
      <c r="G42" s="232" t="s">
        <v>589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9"/>
    </row>
    <row r="80" spans="1:50" ht="18.75" hidden="1" customHeight="1" x14ac:dyDescent="0.15">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x14ac:dyDescent="0.15">
      <c r="A83" s="867"/>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x14ac:dyDescent="0.15">
      <c r="A84" s="867"/>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537</v>
      </c>
      <c r="AF85" s="245"/>
      <c r="AG85" s="245"/>
      <c r="AH85" s="246"/>
      <c r="AI85" s="244" t="s">
        <v>534</v>
      </c>
      <c r="AJ85" s="245"/>
      <c r="AK85" s="245"/>
      <c r="AL85" s="246"/>
      <c r="AM85" s="250" t="s">
        <v>529</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537</v>
      </c>
      <c r="AF90" s="245"/>
      <c r="AG90" s="245"/>
      <c r="AH90" s="246"/>
      <c r="AI90" s="244" t="s">
        <v>534</v>
      </c>
      <c r="AJ90" s="245"/>
      <c r="AK90" s="245"/>
      <c r="AL90" s="246"/>
      <c r="AM90" s="250" t="s">
        <v>529</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537</v>
      </c>
      <c r="AF95" s="245"/>
      <c r="AG95" s="245"/>
      <c r="AH95" s="246"/>
      <c r="AI95" s="244" t="s">
        <v>534</v>
      </c>
      <c r="AJ95" s="245"/>
      <c r="AK95" s="245"/>
      <c r="AL95" s="246"/>
      <c r="AM95" s="250" t="s">
        <v>529</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537</v>
      </c>
      <c r="AF100" s="540"/>
      <c r="AG100" s="540"/>
      <c r="AH100" s="541"/>
      <c r="AI100" s="539" t="s">
        <v>534</v>
      </c>
      <c r="AJ100" s="540"/>
      <c r="AK100" s="540"/>
      <c r="AL100" s="541"/>
      <c r="AM100" s="539" t="s">
        <v>530</v>
      </c>
      <c r="AN100" s="540"/>
      <c r="AO100" s="540"/>
      <c r="AP100" s="541"/>
      <c r="AQ100" s="320" t="s">
        <v>523</v>
      </c>
      <c r="AR100" s="321"/>
      <c r="AS100" s="321"/>
      <c r="AT100" s="322"/>
      <c r="AU100" s="320" t="s">
        <v>520</v>
      </c>
      <c r="AV100" s="321"/>
      <c r="AW100" s="321"/>
      <c r="AX100" s="323"/>
    </row>
    <row r="101" spans="1:60" ht="23.25" customHeight="1" x14ac:dyDescent="0.15">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593</v>
      </c>
      <c r="AC101" s="461"/>
      <c r="AD101" s="461"/>
      <c r="AE101" s="218" t="s">
        <v>580</v>
      </c>
      <c r="AF101" s="219"/>
      <c r="AG101" s="219"/>
      <c r="AH101" s="220"/>
      <c r="AI101" s="218">
        <v>3103</v>
      </c>
      <c r="AJ101" s="219"/>
      <c r="AK101" s="219"/>
      <c r="AL101" s="220"/>
      <c r="AM101" s="218" t="s">
        <v>613</v>
      </c>
      <c r="AN101" s="219"/>
      <c r="AO101" s="219"/>
      <c r="AP101" s="220"/>
      <c r="AQ101" s="218" t="s">
        <v>580</v>
      </c>
      <c r="AR101" s="219"/>
      <c r="AS101" s="219"/>
      <c r="AT101" s="220"/>
      <c r="AU101" s="218" t="s">
        <v>580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593</v>
      </c>
      <c r="AC102" s="461"/>
      <c r="AD102" s="461"/>
      <c r="AE102" s="418" t="s">
        <v>580</v>
      </c>
      <c r="AF102" s="418"/>
      <c r="AG102" s="418"/>
      <c r="AH102" s="418"/>
      <c r="AI102" s="418">
        <v>3600</v>
      </c>
      <c r="AJ102" s="418"/>
      <c r="AK102" s="418"/>
      <c r="AL102" s="418"/>
      <c r="AM102" s="418" t="s">
        <v>613</v>
      </c>
      <c r="AN102" s="418"/>
      <c r="AO102" s="418"/>
      <c r="AP102" s="418"/>
      <c r="AQ102" s="273" t="s">
        <v>580</v>
      </c>
      <c r="AR102" s="274"/>
      <c r="AS102" s="274"/>
      <c r="AT102" s="319"/>
      <c r="AU102" s="273" t="s">
        <v>580</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537</v>
      </c>
      <c r="AF103" s="416"/>
      <c r="AG103" s="416"/>
      <c r="AH103" s="417"/>
      <c r="AI103" s="415" t="s">
        <v>534</v>
      </c>
      <c r="AJ103" s="416"/>
      <c r="AK103" s="416"/>
      <c r="AL103" s="417"/>
      <c r="AM103" s="415" t="s">
        <v>530</v>
      </c>
      <c r="AN103" s="416"/>
      <c r="AO103" s="416"/>
      <c r="AP103" s="417"/>
      <c r="AQ103" s="284" t="s">
        <v>523</v>
      </c>
      <c r="AR103" s="285"/>
      <c r="AS103" s="285"/>
      <c r="AT103" s="324"/>
      <c r="AU103" s="284" t="s">
        <v>520</v>
      </c>
      <c r="AV103" s="285"/>
      <c r="AW103" s="285"/>
      <c r="AX103" s="286"/>
    </row>
    <row r="104" spans="1:60" ht="23.25" customHeight="1" x14ac:dyDescent="0.15">
      <c r="A104" s="422"/>
      <c r="B104" s="423"/>
      <c r="C104" s="423"/>
      <c r="D104" s="423"/>
      <c r="E104" s="423"/>
      <c r="F104" s="424"/>
      <c r="G104" s="105" t="s">
        <v>594</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593</v>
      </c>
      <c r="AC104" s="546"/>
      <c r="AD104" s="547"/>
      <c r="AE104" s="218" t="s">
        <v>580</v>
      </c>
      <c r="AF104" s="219"/>
      <c r="AG104" s="219"/>
      <c r="AH104" s="220"/>
      <c r="AI104" s="218">
        <v>46</v>
      </c>
      <c r="AJ104" s="219"/>
      <c r="AK104" s="219"/>
      <c r="AL104" s="220"/>
      <c r="AM104" s="218">
        <v>99999</v>
      </c>
      <c r="AN104" s="219"/>
      <c r="AO104" s="219"/>
      <c r="AP104" s="220"/>
      <c r="AQ104" s="218" t="s">
        <v>580</v>
      </c>
      <c r="AR104" s="219"/>
      <c r="AS104" s="219"/>
      <c r="AT104" s="220"/>
      <c r="AU104" s="218" t="s">
        <v>596</v>
      </c>
      <c r="AV104" s="219"/>
      <c r="AW104" s="219"/>
      <c r="AX104" s="220"/>
    </row>
    <row r="105" spans="1:60" ht="23.25" customHeight="1" thickBo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593</v>
      </c>
      <c r="AC105" s="469"/>
      <c r="AD105" s="470"/>
      <c r="AE105" s="418" t="s">
        <v>595</v>
      </c>
      <c r="AF105" s="418"/>
      <c r="AG105" s="418"/>
      <c r="AH105" s="418"/>
      <c r="AI105" s="418">
        <v>300</v>
      </c>
      <c r="AJ105" s="418"/>
      <c r="AK105" s="418"/>
      <c r="AL105" s="418"/>
      <c r="AM105" s="418">
        <v>600</v>
      </c>
      <c r="AN105" s="418"/>
      <c r="AO105" s="418"/>
      <c r="AP105" s="418"/>
      <c r="AQ105" s="218" t="s">
        <v>580</v>
      </c>
      <c r="AR105" s="219"/>
      <c r="AS105" s="219"/>
      <c r="AT105" s="220"/>
      <c r="AU105" s="273" t="s">
        <v>580</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537</v>
      </c>
      <c r="AF106" s="416"/>
      <c r="AG106" s="416"/>
      <c r="AH106" s="417"/>
      <c r="AI106" s="415" t="s">
        <v>534</v>
      </c>
      <c r="AJ106" s="416"/>
      <c r="AK106" s="416"/>
      <c r="AL106" s="417"/>
      <c r="AM106" s="415" t="s">
        <v>529</v>
      </c>
      <c r="AN106" s="416"/>
      <c r="AO106" s="416"/>
      <c r="AP106" s="417"/>
      <c r="AQ106" s="284" t="s">
        <v>523</v>
      </c>
      <c r="AR106" s="285"/>
      <c r="AS106" s="285"/>
      <c r="AT106" s="324"/>
      <c r="AU106" s="284" t="s">
        <v>520</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537</v>
      </c>
      <c r="AF109" s="416"/>
      <c r="AG109" s="416"/>
      <c r="AH109" s="417"/>
      <c r="AI109" s="415" t="s">
        <v>534</v>
      </c>
      <c r="AJ109" s="416"/>
      <c r="AK109" s="416"/>
      <c r="AL109" s="417"/>
      <c r="AM109" s="415" t="s">
        <v>530</v>
      </c>
      <c r="AN109" s="416"/>
      <c r="AO109" s="416"/>
      <c r="AP109" s="417"/>
      <c r="AQ109" s="284" t="s">
        <v>523</v>
      </c>
      <c r="AR109" s="285"/>
      <c r="AS109" s="285"/>
      <c r="AT109" s="324"/>
      <c r="AU109" s="284" t="s">
        <v>520</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537</v>
      </c>
      <c r="AF112" s="416"/>
      <c r="AG112" s="416"/>
      <c r="AH112" s="417"/>
      <c r="AI112" s="415" t="s">
        <v>534</v>
      </c>
      <c r="AJ112" s="416"/>
      <c r="AK112" s="416"/>
      <c r="AL112" s="417"/>
      <c r="AM112" s="415" t="s">
        <v>529</v>
      </c>
      <c r="AN112" s="416"/>
      <c r="AO112" s="416"/>
      <c r="AP112" s="417"/>
      <c r="AQ112" s="284" t="s">
        <v>523</v>
      </c>
      <c r="AR112" s="285"/>
      <c r="AS112" s="285"/>
      <c r="AT112" s="324"/>
      <c r="AU112" s="284" t="s">
        <v>520</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537</v>
      </c>
      <c r="AF115" s="416"/>
      <c r="AG115" s="416"/>
      <c r="AH115" s="417"/>
      <c r="AI115" s="415" t="s">
        <v>534</v>
      </c>
      <c r="AJ115" s="416"/>
      <c r="AK115" s="416"/>
      <c r="AL115" s="417"/>
      <c r="AM115" s="415" t="s">
        <v>529</v>
      </c>
      <c r="AN115" s="416"/>
      <c r="AO115" s="416"/>
      <c r="AP115" s="417"/>
      <c r="AQ115" s="591" t="s">
        <v>524</v>
      </c>
      <c r="AR115" s="592"/>
      <c r="AS115" s="592"/>
      <c r="AT115" s="592"/>
      <c r="AU115" s="592"/>
      <c r="AV115" s="592"/>
      <c r="AW115" s="592"/>
      <c r="AX115" s="593"/>
    </row>
    <row r="116" spans="1:50" ht="23.25" hidden="1" customHeight="1" x14ac:dyDescent="0.15">
      <c r="A116" s="439"/>
      <c r="B116" s="440"/>
      <c r="C116" s="440"/>
      <c r="D116" s="440"/>
      <c r="E116" s="440"/>
      <c r="F116" s="441"/>
      <c r="G116" s="393" t="s">
        <v>513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537</v>
      </c>
      <c r="AF118" s="416"/>
      <c r="AG118" s="416"/>
      <c r="AH118" s="417"/>
      <c r="AI118" s="415" t="s">
        <v>534</v>
      </c>
      <c r="AJ118" s="416"/>
      <c r="AK118" s="416"/>
      <c r="AL118" s="417"/>
      <c r="AM118" s="415" t="s">
        <v>529</v>
      </c>
      <c r="AN118" s="416"/>
      <c r="AO118" s="416"/>
      <c r="AP118" s="417"/>
      <c r="AQ118" s="591" t="s">
        <v>524</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537</v>
      </c>
      <c r="AF121" s="416"/>
      <c r="AG121" s="416"/>
      <c r="AH121" s="417"/>
      <c r="AI121" s="415" t="s">
        <v>534</v>
      </c>
      <c r="AJ121" s="416"/>
      <c r="AK121" s="416"/>
      <c r="AL121" s="417"/>
      <c r="AM121" s="415" t="s">
        <v>529</v>
      </c>
      <c r="AN121" s="416"/>
      <c r="AO121" s="416"/>
      <c r="AP121" s="417"/>
      <c r="AQ121" s="591" t="s">
        <v>524</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538</v>
      </c>
      <c r="AF124" s="416"/>
      <c r="AG124" s="416"/>
      <c r="AH124" s="417"/>
      <c r="AI124" s="415" t="s">
        <v>534</v>
      </c>
      <c r="AJ124" s="416"/>
      <c r="AK124" s="416"/>
      <c r="AL124" s="417"/>
      <c r="AM124" s="415" t="s">
        <v>529</v>
      </c>
      <c r="AN124" s="416"/>
      <c r="AO124" s="416"/>
      <c r="AP124" s="417"/>
      <c r="AQ124" s="591" t="s">
        <v>524</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537</v>
      </c>
      <c r="AF127" s="416"/>
      <c r="AG127" s="416"/>
      <c r="AH127" s="417"/>
      <c r="AI127" s="415" t="s">
        <v>534</v>
      </c>
      <c r="AJ127" s="416"/>
      <c r="AK127" s="416"/>
      <c r="AL127" s="417"/>
      <c r="AM127" s="415" t="s">
        <v>529</v>
      </c>
      <c r="AN127" s="416"/>
      <c r="AO127" s="416"/>
      <c r="AP127" s="417"/>
      <c r="AQ127" s="591" t="s">
        <v>524</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567</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thickBot="1" x14ac:dyDescent="0.2">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563</v>
      </c>
      <c r="D430" s="933"/>
      <c r="E430" s="174" t="s">
        <v>547</v>
      </c>
      <c r="F430" s="900"/>
      <c r="G430" s="901" t="s">
        <v>374</v>
      </c>
      <c r="H430" s="123"/>
      <c r="I430" s="123"/>
      <c r="J430" s="902"/>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564</v>
      </c>
      <c r="F484" s="175"/>
      <c r="G484" s="901" t="s">
        <v>374</v>
      </c>
      <c r="H484" s="123"/>
      <c r="I484" s="123"/>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565</v>
      </c>
      <c r="F538" s="175"/>
      <c r="G538" s="901" t="s">
        <v>374</v>
      </c>
      <c r="H538" s="123"/>
      <c r="I538" s="123"/>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564</v>
      </c>
      <c r="F592" s="175"/>
      <c r="G592" s="901" t="s">
        <v>374</v>
      </c>
      <c r="H592" s="123"/>
      <c r="I592" s="123"/>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565</v>
      </c>
      <c r="F646" s="175"/>
      <c r="G646" s="901" t="s">
        <v>374</v>
      </c>
      <c r="H646" s="123"/>
      <c r="I646" s="123"/>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1.75" customHeight="1" x14ac:dyDescent="0.15">
      <c r="A702" s="872" t="s">
        <v>259</v>
      </c>
      <c r="B702" s="87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51.75" customHeight="1" x14ac:dyDescent="0.15">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51.75" customHeight="1" x14ac:dyDescent="0.15">
      <c r="A704" s="876"/>
      <c r="B704" s="877"/>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837" t="s">
        <v>575</v>
      </c>
      <c r="AE704" s="838"/>
      <c r="AF704" s="838"/>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602</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602</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603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602</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602</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602</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602</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605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602</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602</v>
      </c>
      <c r="AE717" s="329"/>
      <c r="AF717" s="329"/>
      <c r="AG717" s="101" t="s">
        <v>606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602</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602</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9"/>
      <c r="E726" s="839"/>
      <c r="F726" s="840"/>
      <c r="G726" s="577" t="s">
        <v>608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3" t="s">
        <v>551</v>
      </c>
      <c r="B737" s="210"/>
      <c r="C737" s="210"/>
      <c r="D737" s="211"/>
      <c r="E737" s="992"/>
      <c r="F737" s="992"/>
      <c r="G737" s="992"/>
      <c r="H737" s="992"/>
      <c r="I737" s="992"/>
      <c r="J737" s="992"/>
      <c r="K737" s="992"/>
      <c r="L737" s="992"/>
      <c r="M737" s="992"/>
      <c r="N737" s="365" t="s">
        <v>544</v>
      </c>
      <c r="O737" s="365"/>
      <c r="P737" s="365"/>
      <c r="Q737" s="365"/>
      <c r="R737" s="992"/>
      <c r="S737" s="992"/>
      <c r="T737" s="992"/>
      <c r="U737" s="992"/>
      <c r="V737" s="992"/>
      <c r="W737" s="992"/>
      <c r="X737" s="992"/>
      <c r="Y737" s="992"/>
      <c r="Z737" s="992"/>
      <c r="AA737" s="365" t="s">
        <v>543</v>
      </c>
      <c r="AB737" s="365"/>
      <c r="AC737" s="365"/>
      <c r="AD737" s="365"/>
      <c r="AE737" s="992"/>
      <c r="AF737" s="992"/>
      <c r="AG737" s="992"/>
      <c r="AH737" s="992"/>
      <c r="AI737" s="992"/>
      <c r="AJ737" s="992"/>
      <c r="AK737" s="992"/>
      <c r="AL737" s="992"/>
      <c r="AM737" s="992"/>
      <c r="AN737" s="365" t="s">
        <v>542</v>
      </c>
      <c r="AO737" s="365"/>
      <c r="AP737" s="365"/>
      <c r="AQ737" s="365"/>
      <c r="AR737" s="984"/>
      <c r="AS737" s="985"/>
      <c r="AT737" s="985"/>
      <c r="AU737" s="985"/>
      <c r="AV737" s="985"/>
      <c r="AW737" s="985"/>
      <c r="AX737" s="986"/>
      <c r="AY737" s="89"/>
      <c r="AZ737" s="89"/>
    </row>
    <row r="738" spans="1:52" ht="24.75" customHeight="1" x14ac:dyDescent="0.15">
      <c r="A738" s="993" t="s">
        <v>541</v>
      </c>
      <c r="B738" s="210"/>
      <c r="C738" s="210"/>
      <c r="D738" s="211"/>
      <c r="E738" s="992"/>
      <c r="F738" s="992"/>
      <c r="G738" s="992"/>
      <c r="H738" s="992"/>
      <c r="I738" s="992"/>
      <c r="J738" s="992"/>
      <c r="K738" s="992"/>
      <c r="L738" s="992"/>
      <c r="M738" s="992"/>
      <c r="N738" s="365" t="s">
        <v>540</v>
      </c>
      <c r="O738" s="365"/>
      <c r="P738" s="365"/>
      <c r="Q738" s="365"/>
      <c r="R738" s="992"/>
      <c r="S738" s="992"/>
      <c r="T738" s="992"/>
      <c r="U738" s="992"/>
      <c r="V738" s="992"/>
      <c r="W738" s="992"/>
      <c r="X738" s="992"/>
      <c r="Y738" s="992"/>
      <c r="Z738" s="992"/>
      <c r="AA738" s="365" t="s">
        <v>539</v>
      </c>
      <c r="AB738" s="365"/>
      <c r="AC738" s="365"/>
      <c r="AD738" s="365"/>
      <c r="AE738" s="992"/>
      <c r="AF738" s="992"/>
      <c r="AG738" s="992"/>
      <c r="AH738" s="992"/>
      <c r="AI738" s="992"/>
      <c r="AJ738" s="992"/>
      <c r="AK738" s="992"/>
      <c r="AL738" s="992"/>
      <c r="AM738" s="992"/>
      <c r="AN738" s="365" t="s">
        <v>535</v>
      </c>
      <c r="AO738" s="365"/>
      <c r="AP738" s="365"/>
      <c r="AQ738" s="365"/>
      <c r="AR738" s="984" t="s">
        <v>614</v>
      </c>
      <c r="AS738" s="985"/>
      <c r="AT738" s="985"/>
      <c r="AU738" s="985"/>
      <c r="AV738" s="985"/>
      <c r="AW738" s="985"/>
      <c r="AX738" s="986"/>
    </row>
    <row r="739" spans="1:52" ht="24.75" customHeight="1" thickBot="1" x14ac:dyDescent="0.2">
      <c r="A739" s="994" t="s">
        <v>531</v>
      </c>
      <c r="B739" s="995"/>
      <c r="C739" s="995"/>
      <c r="D739" s="996"/>
      <c r="E739" s="997" t="s">
        <v>607</v>
      </c>
      <c r="F739" s="987"/>
      <c r="G739" s="987"/>
      <c r="H739" s="93" t="str">
        <f>IF(E739="", "", "(")</f>
        <v>(</v>
      </c>
      <c r="I739" s="987"/>
      <c r="J739" s="987"/>
      <c r="K739" s="93" t="str">
        <f>IF(OR(I739="　", I739=""), "", "-")</f>
        <v/>
      </c>
      <c r="L739" s="988">
        <v>344</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4" t="s">
        <v>510</v>
      </c>
      <c r="B740" s="615"/>
      <c r="C740" s="615"/>
      <c r="D740" s="615"/>
      <c r="E740" s="615"/>
      <c r="F740" s="616"/>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610</v>
      </c>
      <c r="H781" s="671"/>
      <c r="I781" s="671"/>
      <c r="J781" s="671"/>
      <c r="K781" s="672"/>
      <c r="L781" s="664" t="s">
        <v>611</v>
      </c>
      <c r="M781" s="665"/>
      <c r="N781" s="665"/>
      <c r="O781" s="665"/>
      <c r="P781" s="665"/>
      <c r="Q781" s="665"/>
      <c r="R781" s="665"/>
      <c r="S781" s="665"/>
      <c r="T781" s="665"/>
      <c r="U781" s="665"/>
      <c r="V781" s="665"/>
      <c r="W781" s="665"/>
      <c r="X781" s="666"/>
      <c r="Y781" s="388">
        <v>0</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612</v>
      </c>
      <c r="D837" s="347"/>
      <c r="E837" s="347"/>
      <c r="F837" s="347"/>
      <c r="G837" s="347"/>
      <c r="H837" s="347"/>
      <c r="I837" s="347"/>
      <c r="J837" s="348"/>
      <c r="K837" s="349"/>
      <c r="L837" s="349"/>
      <c r="M837" s="349"/>
      <c r="N837" s="349"/>
      <c r="O837" s="349"/>
      <c r="P837" s="362" t="s">
        <v>611</v>
      </c>
      <c r="Q837" s="350"/>
      <c r="R837" s="350"/>
      <c r="S837" s="350"/>
      <c r="T837" s="350"/>
      <c r="U837" s="350"/>
      <c r="V837" s="350"/>
      <c r="W837" s="350"/>
      <c r="X837" s="350"/>
      <c r="Y837" s="351">
        <v>0</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cfRule type="expression" dxfId="2783" priority="13681">
      <formula>IF(RIGHT(TEXT(Y783,"0.#"),1)=".",FALSE,TRUE)</formula>
    </cfRule>
    <cfRule type="expression" dxfId="2782" priority="13682">
      <formula>IF(RIGHT(TEXT(Y783,"0.#"),1)=".",TRUE,FALSE)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8">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4" max="49" man="1"/>
    <brk id="72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29"/>
      <c r="AA2" s="830"/>
      <c r="AB2" s="1028" t="s">
        <v>11</v>
      </c>
      <c r="AC2" s="1029"/>
      <c r="AD2" s="1030"/>
      <c r="AE2" s="1034" t="s">
        <v>558</v>
      </c>
      <c r="AF2" s="1034"/>
      <c r="AG2" s="1034"/>
      <c r="AH2" s="1034"/>
      <c r="AI2" s="1034" t="s">
        <v>555</v>
      </c>
      <c r="AJ2" s="1034"/>
      <c r="AK2" s="1034"/>
      <c r="AL2" s="1034"/>
      <c r="AM2" s="1034" t="s">
        <v>529</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29"/>
      <c r="AA9" s="830"/>
      <c r="AB9" s="1028" t="s">
        <v>11</v>
      </c>
      <c r="AC9" s="1029"/>
      <c r="AD9" s="1030"/>
      <c r="AE9" s="1034" t="s">
        <v>559</v>
      </c>
      <c r="AF9" s="1034"/>
      <c r="AG9" s="1034"/>
      <c r="AH9" s="1034"/>
      <c r="AI9" s="1034" t="s">
        <v>555</v>
      </c>
      <c r="AJ9" s="1034"/>
      <c r="AK9" s="1034"/>
      <c r="AL9" s="1034"/>
      <c r="AM9" s="1034" t="s">
        <v>529</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29"/>
      <c r="AA16" s="830"/>
      <c r="AB16" s="1028" t="s">
        <v>11</v>
      </c>
      <c r="AC16" s="1029"/>
      <c r="AD16" s="1030"/>
      <c r="AE16" s="1034" t="s">
        <v>558</v>
      </c>
      <c r="AF16" s="1034"/>
      <c r="AG16" s="1034"/>
      <c r="AH16" s="1034"/>
      <c r="AI16" s="1034" t="s">
        <v>556</v>
      </c>
      <c r="AJ16" s="1034"/>
      <c r="AK16" s="1034"/>
      <c r="AL16" s="1034"/>
      <c r="AM16" s="1034" t="s">
        <v>529</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29"/>
      <c r="AA23" s="830"/>
      <c r="AB23" s="1028" t="s">
        <v>11</v>
      </c>
      <c r="AC23" s="1029"/>
      <c r="AD23" s="1030"/>
      <c r="AE23" s="1034" t="s">
        <v>560</v>
      </c>
      <c r="AF23" s="1034"/>
      <c r="AG23" s="1034"/>
      <c r="AH23" s="1034"/>
      <c r="AI23" s="1034" t="s">
        <v>555</v>
      </c>
      <c r="AJ23" s="1034"/>
      <c r="AK23" s="1034"/>
      <c r="AL23" s="1034"/>
      <c r="AM23" s="1034" t="s">
        <v>529</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29"/>
      <c r="AA30" s="830"/>
      <c r="AB30" s="1028" t="s">
        <v>11</v>
      </c>
      <c r="AC30" s="1029"/>
      <c r="AD30" s="1030"/>
      <c r="AE30" s="1034" t="s">
        <v>558</v>
      </c>
      <c r="AF30" s="1034"/>
      <c r="AG30" s="1034"/>
      <c r="AH30" s="1034"/>
      <c r="AI30" s="1034" t="s">
        <v>555</v>
      </c>
      <c r="AJ30" s="1034"/>
      <c r="AK30" s="1034"/>
      <c r="AL30" s="1034"/>
      <c r="AM30" s="1034" t="s">
        <v>553</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29"/>
      <c r="AA37" s="830"/>
      <c r="AB37" s="1028" t="s">
        <v>11</v>
      </c>
      <c r="AC37" s="1029"/>
      <c r="AD37" s="1030"/>
      <c r="AE37" s="1034" t="s">
        <v>560</v>
      </c>
      <c r="AF37" s="1034"/>
      <c r="AG37" s="1034"/>
      <c r="AH37" s="1034"/>
      <c r="AI37" s="1034" t="s">
        <v>557</v>
      </c>
      <c r="AJ37" s="1034"/>
      <c r="AK37" s="1034"/>
      <c r="AL37" s="1034"/>
      <c r="AM37" s="1034" t="s">
        <v>554</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29"/>
      <c r="AA44" s="830"/>
      <c r="AB44" s="1028" t="s">
        <v>11</v>
      </c>
      <c r="AC44" s="1029"/>
      <c r="AD44" s="1030"/>
      <c r="AE44" s="1034" t="s">
        <v>558</v>
      </c>
      <c r="AF44" s="1034"/>
      <c r="AG44" s="1034"/>
      <c r="AH44" s="1034"/>
      <c r="AI44" s="1034" t="s">
        <v>555</v>
      </c>
      <c r="AJ44" s="1034"/>
      <c r="AK44" s="1034"/>
      <c r="AL44" s="1034"/>
      <c r="AM44" s="1034" t="s">
        <v>529</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29"/>
      <c r="AA51" s="830"/>
      <c r="AB51" s="557" t="s">
        <v>11</v>
      </c>
      <c r="AC51" s="1029"/>
      <c r="AD51" s="1030"/>
      <c r="AE51" s="1034" t="s">
        <v>558</v>
      </c>
      <c r="AF51" s="1034"/>
      <c r="AG51" s="1034"/>
      <c r="AH51" s="1034"/>
      <c r="AI51" s="1034" t="s">
        <v>555</v>
      </c>
      <c r="AJ51" s="1034"/>
      <c r="AK51" s="1034"/>
      <c r="AL51" s="1034"/>
      <c r="AM51" s="1034" t="s">
        <v>529</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29"/>
      <c r="AA58" s="830"/>
      <c r="AB58" s="1028" t="s">
        <v>11</v>
      </c>
      <c r="AC58" s="1029"/>
      <c r="AD58" s="1030"/>
      <c r="AE58" s="1034" t="s">
        <v>558</v>
      </c>
      <c r="AF58" s="1034"/>
      <c r="AG58" s="1034"/>
      <c r="AH58" s="1034"/>
      <c r="AI58" s="1034" t="s">
        <v>555</v>
      </c>
      <c r="AJ58" s="1034"/>
      <c r="AK58" s="1034"/>
      <c r="AL58" s="1034"/>
      <c r="AM58" s="1034" t="s">
        <v>529</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29"/>
      <c r="AA65" s="830"/>
      <c r="AB65" s="1028" t="s">
        <v>11</v>
      </c>
      <c r="AC65" s="1029"/>
      <c r="AD65" s="1030"/>
      <c r="AE65" s="1034" t="s">
        <v>558</v>
      </c>
      <c r="AF65" s="1034"/>
      <c r="AG65" s="1034"/>
      <c r="AH65" s="1034"/>
      <c r="AI65" s="1034" t="s">
        <v>555</v>
      </c>
      <c r="AJ65" s="1034"/>
      <c r="AK65" s="1034"/>
      <c r="AL65" s="1034"/>
      <c r="AM65" s="1034" t="s">
        <v>529</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7"/>
      <c r="B4" s="1048"/>
      <c r="C4" s="1048"/>
      <c r="D4" s="1048"/>
      <c r="E4" s="1048"/>
      <c r="F4" s="1049"/>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7"/>
      <c r="B14" s="1048"/>
      <c r="C14" s="1048"/>
      <c r="D14" s="1048"/>
      <c r="E14" s="1048"/>
      <c r="F14" s="1049"/>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7"/>
      <c r="B15" s="1048"/>
      <c r="C15" s="1048"/>
      <c r="D15" s="1048"/>
      <c r="E15" s="1048"/>
      <c r="F15" s="1049"/>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7"/>
      <c r="B16" s="1048"/>
      <c r="C16" s="1048"/>
      <c r="D16" s="1048"/>
      <c r="E16" s="1048"/>
      <c r="F16" s="1049"/>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7"/>
      <c r="B17" s="1048"/>
      <c r="C17" s="1048"/>
      <c r="D17" s="1048"/>
      <c r="E17" s="1048"/>
      <c r="F17" s="1049"/>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7"/>
      <c r="B27" s="1048"/>
      <c r="C27" s="1048"/>
      <c r="D27" s="1048"/>
      <c r="E27" s="1048"/>
      <c r="F27" s="1049"/>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7"/>
      <c r="B28" s="1048"/>
      <c r="C28" s="1048"/>
      <c r="D28" s="1048"/>
      <c r="E28" s="1048"/>
      <c r="F28" s="1049"/>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7"/>
      <c r="B29" s="1048"/>
      <c r="C29" s="1048"/>
      <c r="D29" s="1048"/>
      <c r="E29" s="1048"/>
      <c r="F29" s="1049"/>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7"/>
      <c r="B30" s="1048"/>
      <c r="C30" s="1048"/>
      <c r="D30" s="1048"/>
      <c r="E30" s="1048"/>
      <c r="F30" s="1049"/>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7"/>
      <c r="B40" s="1048"/>
      <c r="C40" s="1048"/>
      <c r="D40" s="1048"/>
      <c r="E40" s="1048"/>
      <c r="F40" s="1049"/>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7"/>
      <c r="B41" s="1048"/>
      <c r="C41" s="1048"/>
      <c r="D41" s="1048"/>
      <c r="E41" s="1048"/>
      <c r="F41" s="1049"/>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7"/>
      <c r="B42" s="1048"/>
      <c r="C42" s="1048"/>
      <c r="D42" s="1048"/>
      <c r="E42" s="1048"/>
      <c r="F42" s="1049"/>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7"/>
      <c r="B43" s="1048"/>
      <c r="C43" s="1048"/>
      <c r="D43" s="1048"/>
      <c r="E43" s="1048"/>
      <c r="F43" s="1049"/>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7"/>
      <c r="B56" s="1048"/>
      <c r="C56" s="1048"/>
      <c r="D56" s="1048"/>
      <c r="E56" s="1048"/>
      <c r="F56" s="1049"/>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7"/>
      <c r="B57" s="1048"/>
      <c r="C57" s="1048"/>
      <c r="D57" s="1048"/>
      <c r="E57" s="1048"/>
      <c r="F57" s="1049"/>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7"/>
      <c r="B67" s="1048"/>
      <c r="C67" s="1048"/>
      <c r="D67" s="1048"/>
      <c r="E67" s="1048"/>
      <c r="F67" s="1049"/>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7"/>
      <c r="B68" s="1048"/>
      <c r="C68" s="1048"/>
      <c r="D68" s="1048"/>
      <c r="E68" s="1048"/>
      <c r="F68" s="1049"/>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7"/>
      <c r="B69" s="1048"/>
      <c r="C69" s="1048"/>
      <c r="D69" s="1048"/>
      <c r="E69" s="1048"/>
      <c r="F69" s="1049"/>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7"/>
      <c r="B70" s="1048"/>
      <c r="C70" s="1048"/>
      <c r="D70" s="1048"/>
      <c r="E70" s="1048"/>
      <c r="F70" s="1049"/>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7"/>
      <c r="B80" s="1048"/>
      <c r="C80" s="1048"/>
      <c r="D80" s="1048"/>
      <c r="E80" s="1048"/>
      <c r="F80" s="1049"/>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7"/>
      <c r="B81" s="1048"/>
      <c r="C81" s="1048"/>
      <c r="D81" s="1048"/>
      <c r="E81" s="1048"/>
      <c r="F81" s="1049"/>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7"/>
      <c r="B82" s="1048"/>
      <c r="C82" s="1048"/>
      <c r="D82" s="1048"/>
      <c r="E82" s="1048"/>
      <c r="F82" s="1049"/>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7"/>
      <c r="B83" s="1048"/>
      <c r="C83" s="1048"/>
      <c r="D83" s="1048"/>
      <c r="E83" s="1048"/>
      <c r="F83" s="1049"/>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7"/>
      <c r="B93" s="1048"/>
      <c r="C93" s="1048"/>
      <c r="D93" s="1048"/>
      <c r="E93" s="1048"/>
      <c r="F93" s="1049"/>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7"/>
      <c r="B94" s="1048"/>
      <c r="C94" s="1048"/>
      <c r="D94" s="1048"/>
      <c r="E94" s="1048"/>
      <c r="F94" s="1049"/>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7"/>
      <c r="B95" s="1048"/>
      <c r="C95" s="1048"/>
      <c r="D95" s="1048"/>
      <c r="E95" s="1048"/>
      <c r="F95" s="1049"/>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7"/>
      <c r="B96" s="1048"/>
      <c r="C96" s="1048"/>
      <c r="D96" s="1048"/>
      <c r="E96" s="1048"/>
      <c r="F96" s="1049"/>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7"/>
      <c r="B109" s="1048"/>
      <c r="C109" s="1048"/>
      <c r="D109" s="1048"/>
      <c r="E109" s="1048"/>
      <c r="F109" s="1049"/>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7"/>
      <c r="B110" s="1048"/>
      <c r="C110" s="1048"/>
      <c r="D110" s="1048"/>
      <c r="E110" s="1048"/>
      <c r="F110" s="1049"/>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7"/>
      <c r="B120" s="1048"/>
      <c r="C120" s="1048"/>
      <c r="D120" s="1048"/>
      <c r="E120" s="1048"/>
      <c r="F120" s="1049"/>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7"/>
      <c r="B121" s="1048"/>
      <c r="C121" s="1048"/>
      <c r="D121" s="1048"/>
      <c r="E121" s="1048"/>
      <c r="F121" s="1049"/>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7"/>
      <c r="B122" s="1048"/>
      <c r="C122" s="1048"/>
      <c r="D122" s="1048"/>
      <c r="E122" s="1048"/>
      <c r="F122" s="1049"/>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7"/>
      <c r="B123" s="1048"/>
      <c r="C123" s="1048"/>
      <c r="D123" s="1048"/>
      <c r="E123" s="1048"/>
      <c r="F123" s="1049"/>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7"/>
      <c r="B133" s="1048"/>
      <c r="C133" s="1048"/>
      <c r="D133" s="1048"/>
      <c r="E133" s="1048"/>
      <c r="F133" s="1049"/>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7"/>
      <c r="B134" s="1048"/>
      <c r="C134" s="1048"/>
      <c r="D134" s="1048"/>
      <c r="E134" s="1048"/>
      <c r="F134" s="1049"/>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7"/>
      <c r="B135" s="1048"/>
      <c r="C135" s="1048"/>
      <c r="D135" s="1048"/>
      <c r="E135" s="1048"/>
      <c r="F135" s="1049"/>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7"/>
      <c r="B136" s="1048"/>
      <c r="C136" s="1048"/>
      <c r="D136" s="1048"/>
      <c r="E136" s="1048"/>
      <c r="F136" s="1049"/>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7"/>
      <c r="B146" s="1048"/>
      <c r="C146" s="1048"/>
      <c r="D146" s="1048"/>
      <c r="E146" s="1048"/>
      <c r="F146" s="1049"/>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7"/>
      <c r="B147" s="1048"/>
      <c r="C147" s="1048"/>
      <c r="D147" s="1048"/>
      <c r="E147" s="1048"/>
      <c r="F147" s="1049"/>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7"/>
      <c r="B148" s="1048"/>
      <c r="C148" s="1048"/>
      <c r="D148" s="1048"/>
      <c r="E148" s="1048"/>
      <c r="F148" s="1049"/>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7"/>
      <c r="B149" s="1048"/>
      <c r="C149" s="1048"/>
      <c r="D149" s="1048"/>
      <c r="E149" s="1048"/>
      <c r="F149" s="1049"/>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7"/>
      <c r="B162" s="1048"/>
      <c r="C162" s="1048"/>
      <c r="D162" s="1048"/>
      <c r="E162" s="1048"/>
      <c r="F162" s="1049"/>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7"/>
      <c r="B163" s="1048"/>
      <c r="C163" s="1048"/>
      <c r="D163" s="1048"/>
      <c r="E163" s="1048"/>
      <c r="F163" s="1049"/>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7"/>
      <c r="B173" s="1048"/>
      <c r="C173" s="1048"/>
      <c r="D173" s="1048"/>
      <c r="E173" s="1048"/>
      <c r="F173" s="1049"/>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7"/>
      <c r="B174" s="1048"/>
      <c r="C174" s="1048"/>
      <c r="D174" s="1048"/>
      <c r="E174" s="1048"/>
      <c r="F174" s="1049"/>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7"/>
      <c r="B175" s="1048"/>
      <c r="C175" s="1048"/>
      <c r="D175" s="1048"/>
      <c r="E175" s="1048"/>
      <c r="F175" s="1049"/>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7"/>
      <c r="B176" s="1048"/>
      <c r="C176" s="1048"/>
      <c r="D176" s="1048"/>
      <c r="E176" s="1048"/>
      <c r="F176" s="1049"/>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7"/>
      <c r="B186" s="1048"/>
      <c r="C186" s="1048"/>
      <c r="D186" s="1048"/>
      <c r="E186" s="1048"/>
      <c r="F186" s="1049"/>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7"/>
      <c r="B187" s="1048"/>
      <c r="C187" s="1048"/>
      <c r="D187" s="1048"/>
      <c r="E187" s="1048"/>
      <c r="F187" s="1049"/>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7"/>
      <c r="B188" s="1048"/>
      <c r="C188" s="1048"/>
      <c r="D188" s="1048"/>
      <c r="E188" s="1048"/>
      <c r="F188" s="1049"/>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7"/>
      <c r="B189" s="1048"/>
      <c r="C189" s="1048"/>
      <c r="D189" s="1048"/>
      <c r="E189" s="1048"/>
      <c r="F189" s="1049"/>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7"/>
      <c r="B199" s="1048"/>
      <c r="C199" s="1048"/>
      <c r="D199" s="1048"/>
      <c r="E199" s="1048"/>
      <c r="F199" s="1049"/>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7"/>
      <c r="B200" s="1048"/>
      <c r="C200" s="1048"/>
      <c r="D200" s="1048"/>
      <c r="E200" s="1048"/>
      <c r="F200" s="1049"/>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7"/>
      <c r="B201" s="1048"/>
      <c r="C201" s="1048"/>
      <c r="D201" s="1048"/>
      <c r="E201" s="1048"/>
      <c r="F201" s="1049"/>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7"/>
      <c r="B202" s="1048"/>
      <c r="C202" s="1048"/>
      <c r="D202" s="1048"/>
      <c r="E202" s="1048"/>
      <c r="F202" s="1049"/>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7"/>
      <c r="B215" s="1048"/>
      <c r="C215" s="1048"/>
      <c r="D215" s="1048"/>
      <c r="E215" s="1048"/>
      <c r="F215" s="1049"/>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7"/>
      <c r="B216" s="1048"/>
      <c r="C216" s="1048"/>
      <c r="D216" s="1048"/>
      <c r="E216" s="1048"/>
      <c r="F216" s="1049"/>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7"/>
      <c r="B226" s="1048"/>
      <c r="C226" s="1048"/>
      <c r="D226" s="1048"/>
      <c r="E226" s="1048"/>
      <c r="F226" s="1049"/>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7"/>
      <c r="B227" s="1048"/>
      <c r="C227" s="1048"/>
      <c r="D227" s="1048"/>
      <c r="E227" s="1048"/>
      <c r="F227" s="1049"/>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7"/>
      <c r="B228" s="1048"/>
      <c r="C228" s="1048"/>
      <c r="D228" s="1048"/>
      <c r="E228" s="1048"/>
      <c r="F228" s="1049"/>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7"/>
      <c r="B229" s="1048"/>
      <c r="C229" s="1048"/>
      <c r="D229" s="1048"/>
      <c r="E229" s="1048"/>
      <c r="F229" s="1049"/>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7"/>
      <c r="B239" s="1048"/>
      <c r="C239" s="1048"/>
      <c r="D239" s="1048"/>
      <c r="E239" s="1048"/>
      <c r="F239" s="1049"/>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7"/>
      <c r="B240" s="1048"/>
      <c r="C240" s="1048"/>
      <c r="D240" s="1048"/>
      <c r="E240" s="1048"/>
      <c r="F240" s="1049"/>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7"/>
      <c r="B241" s="1048"/>
      <c r="C241" s="1048"/>
      <c r="D241" s="1048"/>
      <c r="E241" s="1048"/>
      <c r="F241" s="1049"/>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7"/>
      <c r="B242" s="1048"/>
      <c r="C242" s="1048"/>
      <c r="D242" s="1048"/>
      <c r="E242" s="1048"/>
      <c r="F242" s="1049"/>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7"/>
      <c r="B252" s="1048"/>
      <c r="C252" s="1048"/>
      <c r="D252" s="1048"/>
      <c r="E252" s="1048"/>
      <c r="F252" s="1049"/>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7"/>
      <c r="B253" s="1048"/>
      <c r="C253" s="1048"/>
      <c r="D253" s="1048"/>
      <c r="E253" s="1048"/>
      <c r="F253" s="1049"/>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7"/>
      <c r="B254" s="1048"/>
      <c r="C254" s="1048"/>
      <c r="D254" s="1048"/>
      <c r="E254" s="1048"/>
      <c r="F254" s="1049"/>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7"/>
      <c r="B255" s="1048"/>
      <c r="C255" s="1048"/>
      <c r="D255" s="1048"/>
      <c r="E255" s="1048"/>
      <c r="F255" s="1049"/>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2019-05-16T10:58:28Z</cp:lastPrinted>
  <dcterms:created xsi:type="dcterms:W3CDTF">2012-03-13T00:50:25Z</dcterms:created>
  <dcterms:modified xsi:type="dcterms:W3CDTF">2019-07-22T05:47:14Z</dcterms:modified>
</cp:coreProperties>
</file>