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<sst xmlns="http://schemas.openxmlformats.org/spreadsheetml/2006/main" count="2842" uniqueCount="627">
  <si>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</si>
  <si>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</si>
  <si>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</si>
  <si>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</si>
  <si>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</si>
  <si>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</si>
  <si>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</si>
  <si>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</si>
  <si>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</si>
  <si>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</si>
  <si>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</si>
  <si>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</si>
  <si>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</si>
  <si>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</si>
  <si>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</si>
  <si>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</si>
  <si>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</si>
  <si>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</si>
  <si>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</si>
  <si>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</si>
  <si>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</si>
  <si>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</si>
  <si>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</si>
  <si>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</si>
  <si>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</si>
  <si>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</si>
  <si>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</si>
  <si>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</si>
  <si>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</si>
  <si>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</si>
  <si>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</si>
  <si>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</si>
  <si>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</si>
  <si>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</si>
  <si>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</si>
  <si>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</si>
  <si>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</si>
  <si>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</si>
  <si>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</si>
  <si>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</si>
  <si>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</si>
  <si>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</si>
  <si>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</si>
  <si>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</si>
  <si>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</si>
  <si>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</si>
  <si>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</si>
  <si>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</si>
  <si>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</si>
  <si>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</si>
  <si>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</si>
  <si>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</si>
  <si>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</si>
  <si>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</si>
  <si>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</si>
  <si>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</si>
  <si>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</si>
  <si>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</si>
  <si>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</si>
  <si>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</si>
  <si>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</si>
  <si>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</si>
  <si>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</si>
  <si>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</si>
  <si>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</si>
  <si>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</si>
  <si>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</si>
  <si>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</si>
  <si>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</si>
  <si>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</si>
  <si>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</si>
  <si>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</si>
  <si>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</si>
  <si>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</si>
  <si>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</si>
  <si>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</si>
  <si>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</si>
  <si>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</si>
  <si>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</si>
  <si>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</si>
  <si>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</si>
  <si>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</si>
  <si>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</si>
  <si>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</si>
  <si>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</si>
  <si>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</si>
  <si>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</si>
  <si>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</si>
  <si>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</si>
  <si>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</si>
  <si>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</si>
  <si>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</si>
  <si>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</si>
  <si>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</si>
  <si>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</si>
  <si>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</si>
  <si>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</si>
  <si>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</si>
  <si>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</si>
  <si>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</si>
  <si>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</si>
  <si>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</si>
  <si>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</si>
  <si>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</si>
  <si>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</si>
  <si>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</si>
  <si>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</si>
  <si>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</si>
  <si>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</si>
  <si>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</si>
  <si>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</si>
  <si>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</si>
  <si>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</si>
  <si>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</si>
  <si>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</si>
  <si>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</si>
  <si>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</si>
  <si>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</si>
  <si>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</si>
  <si>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</si>
  <si>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</si>
  <si>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</si>
  <si>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</si>
  <si>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</si>
  <si>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</si>
  <si>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</si>
  <si>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</si>
  <si>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</si>
  <si>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</si>
  <si>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</si>
  <si>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</si>
  <si>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</si>
  <si>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</si>
  <si>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</si>
  <si>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</si>
  <si>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</si>
  <si>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</si>
  <si>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</si>
  <si>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</si>
  <si>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</si>
  <si>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</si>
  <si>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</si>
  <si>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</si>
  <si>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</si>
  <si>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</si>
  <si>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</si>
  <si>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</si>
  <si>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</si>
  <si>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</si>
  <si>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</si>
  <si>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</si>
  <si>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</si>
  <si>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</si>
  <si>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</si>
  <si>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</si>
  <si>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</si>
  <si>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</si>
  <si>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</si>
  <si>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</si>
  <si>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</si>
  <si>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</si>
  <si>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</si>
  <si>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</si>
  <si>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</si>
  <si>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</si>
  <si>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</si>
  <si>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</si>
  <si>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</si>
  <si>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</si>
  <si>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</si>
  <si>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</si>
  <si>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</si>
  <si>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</si>
  <si>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</si>
  <si>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</si>
  <si>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</si>
  <si>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</si>
  <si>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</si>
  <si>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</si>
  <si>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</si>
  <si>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</si>
  <si>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</si>
  <si>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</si>
  <si>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</si>
  <si>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</si>
  <si>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</si>
  <si>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</si>
  <si>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</si>
  <si>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</si>
  <si>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</si>
  <si>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</si>
  <si>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</si>
  <si>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</si>
  <si>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</si>
  <si>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</si>
  <si>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</si>
  <si>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</si>
  <si>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</si>
  <si>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</si>
  <si>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</si>
  <si>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</si>
  <si>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</si>
  <si>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</si>
  <si>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</si>
  <si>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</si>
  <si>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</si>
  <si>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</si>
  <si>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</si>
  <si>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</si>
  <si>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</si>
  <si>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</si>
  <si>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</si>
  <si>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</si>
  <si>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</si>
  <si>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</si>
  <si>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</si>
  <si>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</si>
  <si>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</si>
  <si>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</si>
  <si>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</si>
  <si>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</si>
  <si>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</si>
  <si>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</si>
  <si>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</si>
  <si>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</si>
  <si>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</si>
  <si>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</si>
  <si>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</si>
  <si>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</si>
  <si>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</si>
  <si>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</si>
  <si>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</si>
  <si>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</si>
  <si>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</si>
  <si>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</si>
  <si>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</si>
  <si>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</si>
  <si>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</si>
  <si>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</si>
  <si>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</si>
  <si>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</si>
  <si>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</si>
  <si>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</si>
  <si>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</si>
  <si>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</si>
  <si>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</si>
  <si>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</si>
  <si>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</si>
  <si>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</si>
  <si>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</si>
  <si>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</si>
  <si>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</si>
  <si>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</si>
  <si>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</si>
  <si>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</si>
  <si>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</si>
  <si>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</si>
  <si>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</si>
  <si>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</si>
  <si>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</si>
  <si>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</si>
  <si>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</si>
  <si>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</si>
  <si>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</si>
  <si>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</si>
  <si>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</si>
  <si>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</si>
  <si>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</si>
  <si>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</si>
  <si>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</si>
  <si>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</si>
  <si>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</si>
  <si>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</si>
  <si>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</si>
  <si>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</si>
  <si>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</si>
  <si>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</si>
  <si>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</si>
  <si>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</si>
  <si>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</si>
  <si>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</si>
  <si>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</si>
  <si>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</si>
  <si>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</si>
  <si>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</si>
  <si>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</si>
  <si>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</si>
  <si>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</si>
  <si>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</si>
  <si>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</si>
  <si>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</si>
  <si>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</si>
  <si>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</si>
  <si>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</si>
  <si>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</si>
  <si>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</si>
  <si>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</si>
  <si>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</si>
  <si>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</si>
  <si>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</si>
  <si>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</si>
  <si>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</si>
  <si>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</si>
  <si>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</si>
  <si>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</si>
  <si>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</si>
  <si>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</si>
  <si>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</si>
  <si>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</si>
  <si>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</si>
  <si>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</si>
  <si>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</si>
  <si>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</si>
  <si>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</si>
  <si>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</si>
  <si>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</si>
  <si>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</si>
  <si>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</si>
  <si>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</si>
  <si>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</si>
  <si>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</si>
  <si>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</si>
  <si>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</si>
  <si>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</si>
  <si>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</si>
  <si>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</si>
  <si>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</si>
  <si>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</si>
  <si>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</si>
  <si>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</si>
  <si>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</si>
  <si>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</si>
  <si>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</si>
  <si>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</si>
  <si>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</si>
  <si>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</si>
  <si>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</si>
  <si>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</si>
  <si>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</si>
  <si>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</si>
  <si>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</si>
  <si>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</si>
  <si>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</si>
  <si>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</si>
  <si>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</si>
  <si>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</si>
  <si>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</si>
  <si>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</si>
  <si>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</si>
  <si>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</si>
  <si>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</si>
  <si>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</si>
  <si>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</si>
  <si>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</si>
  <si>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</si>
  <si>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</si>
  <si>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</si>
  <si>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</si>
  <si>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</si>
  <si>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</si>
  <si>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</si>
  <si>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</si>
  <si>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</si>
  <si>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</si>
  <si>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</si>
  <si>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</si>
  <si>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</si>
  <si>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</si>
  <si>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</si>
  <si>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</si>
  <si>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</si>
  <si>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</si>
  <si>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</si>
  <si>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</si>
  <si>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</si>
  <si>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</si>
  <si>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</si>
  <si>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</si>
  <si>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</si>
  <si>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</si>
  <si>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</si>
  <si>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</si>
  <si>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</si>
  <si>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</si>
  <si>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</si>
  <si>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</si>
  <si>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</si>
  <si>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</si>
  <si>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</si>
  <si>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</si>
  <si>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</si>
  <si>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</si>
  <si>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</si>
  <si>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</si>
  <si>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</si>
  <si>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</si>
  <si>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</si>
  <si>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</si>
  <si>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</si>
  <si>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</si>
  <si>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</si>
  <si>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</si>
  <si>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</si>
  <si>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</si>
  <si>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</si>
  <si>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</si>
  <si>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</si>
  <si>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</si>
  <si>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</si>
  <si>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</si>
  <si>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</si>
  <si>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</si>
  <si>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</si>
  <si>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</si>
  <si>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</si>
  <si>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</si>
  <si>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</si>
  <si>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</si>
  <si>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</si>
  <si>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</si>
  <si>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</si>
  <si>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</si>
  <si>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</si>
  <si>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</si>
  <si>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</si>
  <si>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</si>
  <si>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</si>
  <si>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</si>
  <si>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</si>
  <si>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</si>
  <si>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</si>
  <si>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</si>
  <si>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</si>
  <si>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</si>
  <si>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</si>
  <si>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</si>
  <si>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</si>
  <si>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</si>
  <si>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</si>
  <si>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</si>
  <si>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</si>
  <si>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</si>
  <si>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</si>
  <si>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</si>
  <si>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</si>
  <si>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</si>
  <si>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</si>
  <si>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</si>
  <si>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</si>
  <si>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</si>
  <si>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</si>
  <si>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</si>
  <si>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</si>
  <si>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</si>
  <si>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</si>
  <si>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</si>
  <si>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</si>
  <si>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</si>
  <si>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</si>
  <si>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</si>
  <si>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</si>
  <si>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</si>
  <si>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</si>
  <si>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</si>
  <si>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</si>
  <si>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</si>
  <si>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</si>
  <si>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</si>
  <si>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</si>
  <si>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</si>
  <si>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</si>
  <si>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</si>
  <si>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</si>
  <si>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</si>
  <si>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</si>
  <si>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</si>
  <si>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</si>
  <si>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</si>
  <si>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</si>
  <si>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</si>
  <si>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</si>
  <si>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</si>
  <si>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</si>
  <si>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</si>
  <si>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</si>
  <si>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</si>
  <si>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</si>
  <si>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</si>
  <si>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</si>
  <si>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</si>
  <si>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</si>
  <si>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</si>
  <si>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</si>
  <si>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</si>
  <si>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</si>
  <si>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</si>
  <si>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</si>
  <si>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</si>
  <si>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</si>
  <si>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</si>
  <si>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</si>
  <si>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</si>
  <si>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</si>
  <si>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</si>
  <si>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</si>
  <si>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</si>
  <si>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</si>
  <si>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</si>
  <si>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</si>
  <si>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</si>
  <si>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</si>
  <si>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</si>
  <si>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</si>
  <si>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</si>
  <si>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</si>
  <si>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</si>
  <si>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</si>
  <si>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</si>
  <si>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</si>
  <si>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</si>
  <si>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</si>
  <si>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</si>
  <si>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</si>
  <si>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</si>
  <si>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</si>
  <si>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</si>
  <si>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</si>
  <si>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</si>
  <si>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</si>
  <si>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</si>
  <si>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</si>
  <si>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</si>
  <si>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</si>
  <si>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</si>
  <si>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</si>
  <si>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</si>
  <si>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</si>
  <si>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</si>
  <si>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</si>
  <si>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</si>
  <si>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</si>
  <si>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</si>
  <si>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</si>
  <si>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</si>
  <si>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</si>
  <si>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</si>
  <si>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</si>
  <si>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</si>
  <si>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</si>
  <si>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</si>
  <si>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</si>
  <si>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</si>
  <si>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</si>
  <si>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</si>
  <si>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</si>
  <si>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</si>
  <si>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</si>
  <si>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</si>
  <si>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</si>
  <si>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</si>
  <si>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</si>
  <si>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</si>
  <si>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</si>
  <si>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</si>
  <si>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</si>
  <si>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</si>
  <si>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</si>
  <si>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</si>
  <si>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</si>
  <si>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</si>
  <si>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</si>
  <si>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経済協力開発機構・開発センター分担金</t>
    <rPh sb="0" eb="8">
      <t>ケイザイキョウリョクカイハツキコウ</t>
    </rPh>
    <rPh sb="9" eb="11">
      <t>カイハツ</t>
    </rPh>
    <rPh sb="15" eb="18">
      <t>ブンタンキン</t>
    </rPh>
    <phoneticPr fontId="5"/>
  </si>
  <si>
    <t>国際協力局</t>
    <rPh sb="0" eb="5">
      <t>コクサイキョウリョクキョク</t>
    </rPh>
    <phoneticPr fontId="5"/>
  </si>
  <si>
    <t>開発協力企画室</t>
    <rPh sb="0" eb="7">
      <t>カイハツキョウリョクキカクシツ</t>
    </rPh>
    <phoneticPr fontId="5"/>
  </si>
  <si>
    <t>室長　板垣克巳</t>
    <rPh sb="0" eb="2">
      <t>シツチョウ</t>
    </rPh>
    <rPh sb="3" eb="5">
      <t>イタガキ</t>
    </rPh>
    <rPh sb="5" eb="6">
      <t>カツ</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</si>
  <si>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</si>
  <si>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8">
      <t>ケイザイキョウリョクカイハツキコウ</t>
    </rPh>
    <rPh sb="8" eb="10">
      <t>ジョウヤク</t>
    </rPh>
    <rPh sb="10" eb="11">
      <t>ダイ</t>
    </rPh>
    <rPh sb="13" eb="14">
      <t>ジョウ</t>
    </rPh>
    <rPh sb="14" eb="15">
      <t>ダイ</t>
    </rPh>
    <rPh sb="16" eb="17">
      <t>コウ</t>
    </rPh>
    <phoneticPr fontId="5"/>
  </si>
  <si>
    <t>OECD開発センターは，開発途上国の開発問題に関する調査・研究や，OECD加盟国が持つ開発関連の知識・経験をOECD非加盟途上国に普及・活用すること，ならびにニーズに適応した有効な援助を行う上で必要な情報をOECD加盟国に提供すること等を目的としている。本事業は，同センターに加盟し，理事会やハイレベル会合等の重要会議への出席を通じて，同センターの予算や事業内容等の意思決定に関与し，我が国のプレゼンスの強化を果たすことを目的とする。</t>
    <rPh sb="142" eb="145">
      <t>リジカイ</t>
    </rPh>
    <phoneticPr fontId="5"/>
  </si>
  <si>
    <t>-</t>
  </si>
  <si>
    <t>-</t>
    <phoneticPr fontId="5"/>
  </si>
  <si>
    <t>政府開発援助
国際機関分担金</t>
    <rPh sb="0" eb="2">
      <t>セイフ</t>
    </rPh>
    <rPh sb="2" eb="4">
      <t>カイハツ</t>
    </rPh>
    <rPh sb="4" eb="6">
      <t>エンジョ</t>
    </rPh>
    <rPh sb="7" eb="9">
      <t>コクサイ</t>
    </rPh>
    <rPh sb="9" eb="11">
      <t>キカン</t>
    </rPh>
    <rPh sb="11" eb="14">
      <t>ブンタンキン</t>
    </rPh>
    <phoneticPr fontId="5"/>
  </si>
  <si>
    <t>-</t>
    <phoneticPr fontId="5"/>
  </si>
  <si>
    <t>OECD STAFF PROFILE STATISTICS 2018 (C(2019)23)</t>
    <phoneticPr fontId="5"/>
  </si>
  <si>
    <t>開発センター幹部職員数に占める日本人幹部職員数の割合</t>
    <rPh sb="6" eb="8">
      <t>カンブ</t>
    </rPh>
    <rPh sb="18" eb="20">
      <t>カンブ</t>
    </rPh>
    <phoneticPr fontId="5"/>
  </si>
  <si>
    <t>開発センターが開催した各種会議開催数（ワークショップ等を含む）（暦年）</t>
    <phoneticPr fontId="5"/>
  </si>
  <si>
    <t>日本の分担金額／各種会議開催数　　　　　　　</t>
    <phoneticPr fontId="5"/>
  </si>
  <si>
    <t>回</t>
    <rPh sb="0" eb="1">
      <t>カイ</t>
    </rPh>
    <phoneticPr fontId="5"/>
  </si>
  <si>
    <t>百万円</t>
    <rPh sb="0" eb="3">
      <t>ヒャクマンエン</t>
    </rPh>
    <phoneticPr fontId="5"/>
  </si>
  <si>
    <t>140百万円/144回</t>
    <rPh sb="3" eb="6">
      <t>ヒャクマンエン</t>
    </rPh>
    <rPh sb="10" eb="11">
      <t>カイ</t>
    </rPh>
    <phoneticPr fontId="5"/>
  </si>
  <si>
    <t>136百万円/100回</t>
    <rPh sb="3" eb="6">
      <t>ヒャクマンエン</t>
    </rPh>
    <rPh sb="10" eb="11">
      <t>カイ</t>
    </rPh>
    <phoneticPr fontId="5"/>
  </si>
  <si>
    <t>128百万円/95回</t>
    <rPh sb="3" eb="6">
      <t>ヒャクマンエン</t>
    </rPh>
    <rPh sb="9" eb="10">
      <t>カイ</t>
    </rPh>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</si>
  <si>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</si>
  <si>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</si>
  <si>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開発途上国の開発問題に関する調査・研究や，OECD加盟国が持つ開発関連の知識・経験をOECD非加盟途上国に普及・活用すること等を通じて，開発途上国の抱える諸問題の解決に資する。</t>
    <phoneticPr fontId="5"/>
  </si>
  <si>
    <t>○</t>
  </si>
  <si>
    <t>無</t>
  </si>
  <si>
    <t>‐</t>
  </si>
  <si>
    <t>事業に適切な国際機関への拠出である。</t>
    <phoneticPr fontId="5"/>
  </si>
  <si>
    <t>新28-0013</t>
    <rPh sb="0" eb="1">
      <t>シン</t>
    </rPh>
    <phoneticPr fontId="5"/>
  </si>
  <si>
    <t>0330</t>
    <phoneticPr fontId="5"/>
  </si>
  <si>
    <t>分担金</t>
    <rPh sb="0" eb="3">
      <t>ブンタンキン</t>
    </rPh>
    <phoneticPr fontId="5"/>
  </si>
  <si>
    <t>事業費，事務的経費</t>
    <rPh sb="0" eb="3">
      <t>ジギョウヒ</t>
    </rPh>
    <rPh sb="4" eb="7">
      <t>ジムテキ</t>
    </rPh>
    <rPh sb="7" eb="9">
      <t>ケイヒ</t>
    </rPh>
    <phoneticPr fontId="5"/>
  </si>
  <si>
    <t>OECD開発センター</t>
    <rPh sb="4" eb="6">
      <t>カイハツ</t>
    </rPh>
    <phoneticPr fontId="5"/>
  </si>
  <si>
    <t>事業費，事務局経費</t>
    <rPh sb="0" eb="3">
      <t>ジギョウヒ</t>
    </rPh>
    <rPh sb="4" eb="7">
      <t>ジムキョク</t>
    </rPh>
    <rPh sb="7" eb="9">
      <t>ケイヒ</t>
    </rPh>
    <phoneticPr fontId="5"/>
  </si>
  <si>
    <t>その他</t>
    <rPh sb="2" eb="3">
      <t>タ</t>
    </rPh>
    <phoneticPr fontId="5"/>
  </si>
  <si>
    <t>-</t>
    <phoneticPr fontId="5"/>
  </si>
  <si>
    <t>開発センター幹部職員数に占める日本人幹部職員数の割合を日本の分担率以上とする</t>
    <rPh sb="6" eb="8">
      <t>カンブ</t>
    </rPh>
    <rPh sb="18" eb="20">
      <t>カンブ</t>
    </rPh>
    <rPh sb="27" eb="29">
      <t>ニホン</t>
    </rPh>
    <phoneticPr fontId="5"/>
  </si>
  <si>
    <t>開発センター職員数（専門職以上）に占める日本人職員数（専門職以上）の割合を日本の分担率以上とする</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37" eb="39">
      <t>ニホン</t>
    </rPh>
    <rPh sb="40" eb="42">
      <t>ブンタン</t>
    </rPh>
    <rPh sb="42" eb="43">
      <t>リツ</t>
    </rPh>
    <rPh sb="43" eb="45">
      <t>イジョウ</t>
    </rPh>
    <phoneticPr fontId="5"/>
  </si>
  <si>
    <t>開発センター職員数（専門職以上）に占める日本人職員数（専門職以上）の割合</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</si>
  <si>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phoneticPr fontId="5"/>
  </si>
  <si>
    <t>日本人職員の増加が実現されるなど，成果目標は着実に達成されている。</t>
    <phoneticPr fontId="5"/>
  </si>
  <si>
    <t>年間100回程度の会合を開催しており，見込みに見合った活動を行っている。</t>
    <rPh sb="19" eb="21">
      <t>ミコ</t>
    </rPh>
    <rPh sb="23" eb="25">
      <t>ミア</t>
    </rPh>
    <rPh sb="27" eb="29">
      <t>カツドウ</t>
    </rPh>
    <rPh sb="30" eb="31">
      <t>オコナ</t>
    </rPh>
    <phoneticPr fontId="5"/>
  </si>
  <si>
    <t>開発センターは近年メンバー国数が着実に増加しており，開発協力分野における国際的な影響力を増していることに鑑みると，事業の高い有効性が認められる。また，国費投入の必要性，事業の効率性も高い水準で担保されている。</t>
    <rPh sb="16" eb="18">
      <t>チャクジツ</t>
    </rPh>
    <rPh sb="19" eb="21">
      <t>ゾウカ</t>
    </rPh>
    <rPh sb="36" eb="39">
      <t>コクサイテキ</t>
    </rPh>
    <phoneticPr fontId="5"/>
  </si>
  <si>
    <t>-</t>
    <phoneticPr fontId="5"/>
  </si>
  <si>
    <t>OECD開発センターは，54カ国（OECD加盟国27カ国，OECD非加盟国27カ国）が参加。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5"/>
  </si>
  <si>
    <t>引き続きメンバー国として同センターの事業内容を精査し，適正な予算の編成・執行を行うべく尽力する。</t>
    <phoneticPr fontId="5"/>
  </si>
  <si>
    <t>OECD開発センターは途上国との政策対話や途上国への政策提言を主たる事業としており，我が国の立場を反映させた開発協力の国際潮流を形成する上で効果的な媒体となっている。</t>
    <rPh sb="11" eb="14">
      <t>トジョウコク</t>
    </rPh>
    <rPh sb="21" eb="24">
      <t>トジョウコク</t>
    </rPh>
    <rPh sb="31" eb="32">
      <t>シュ</t>
    </rPh>
    <rPh sb="34" eb="36">
      <t>ジギョウ</t>
    </rPh>
    <rPh sb="68" eb="69">
      <t>ウエ</t>
    </rPh>
    <rPh sb="70" eb="73">
      <t>コウカテキ</t>
    </rPh>
    <rPh sb="74" eb="76">
      <t>バイタイ</t>
    </rPh>
    <phoneticPr fontId="5"/>
  </si>
  <si>
    <t>OECD開発センターに加盟することにより，理事会等を通じて同センターの意思決定に関与することが可能となる。</t>
    <rPh sb="21" eb="24">
      <t>リジカイ</t>
    </rPh>
    <phoneticPr fontId="5"/>
  </si>
  <si>
    <t>メンバー国の合意により採択された二か年作業予算計画（PWB）に基づいて事業が実施されており，定期的に事業実施報告や内部監査等が行われている。</t>
    <rPh sb="4" eb="5">
      <t>コク</t>
    </rPh>
    <rPh sb="6" eb="8">
      <t>ゴウイ</t>
    </rPh>
    <rPh sb="11" eb="13">
      <t>サイタク</t>
    </rPh>
    <rPh sb="46" eb="49">
      <t>テイキテキ</t>
    </rPh>
    <rPh sb="50" eb="52">
      <t>ジギョウ</t>
    </rPh>
    <rPh sb="52" eb="54">
      <t>ジッシ</t>
    </rPh>
    <phoneticPr fontId="5"/>
  </si>
  <si>
    <t>OECD開発センターは，組織・行財政改革に積極的に取り組んでおり，適切なガバナンスの下で事業を行っている。</t>
    <rPh sb="33" eb="35">
      <t>テキセツ</t>
    </rPh>
    <rPh sb="42" eb="43">
      <t>モト</t>
    </rPh>
    <rPh sb="44" eb="46">
      <t>ジギョウ</t>
    </rPh>
    <rPh sb="47" eb="48">
      <t>オコナ</t>
    </rPh>
    <phoneticPr fontId="5"/>
  </si>
  <si>
    <t>OECD開発センターは途上国との政策対話や途上国への政策提言を主たる事業としており，我が国の立場を反映させた開発協力の国際潮流を形成する上で効果的な媒体となっている。</t>
    <phoneticPr fontId="5"/>
  </si>
  <si>
    <t>OECD開発センターの成果物はG20など種々の国際会議で配布されており，今後の開発協力に係る議論に有効に活用されている。</t>
    <rPh sb="28" eb="30">
      <t>ハイフ</t>
    </rPh>
    <rPh sb="46" eb="48">
      <t>ギロン</t>
    </rPh>
    <phoneticPr fontId="5"/>
  </si>
  <si>
    <t>国際機関への分担金拠出であり，国が行う必要がある。</t>
    <rPh sb="6" eb="9">
      <t>ブンタンキン</t>
    </rPh>
    <phoneticPr fontId="5"/>
  </si>
  <si>
    <t>OECD日本政府代表部調べ</t>
    <rPh sb="4" eb="6">
      <t>ニホン</t>
    </rPh>
    <rPh sb="6" eb="8">
      <t>セイフ</t>
    </rPh>
    <rPh sb="8" eb="10">
      <t>ダイヒョウ</t>
    </rPh>
    <rPh sb="10" eb="11">
      <t>ブ</t>
    </rPh>
    <rPh sb="11" eb="12">
      <t>シラ</t>
    </rPh>
    <phoneticPr fontId="5"/>
  </si>
  <si>
    <t>143百万円/104回</t>
    <rPh sb="3" eb="6">
      <t>ヒャクマンエン</t>
    </rPh>
    <rPh sb="10" eb="11">
      <t>カイ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</si>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</sst>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47625</xdr:colOff>
      <xdr:row>742</xdr:row>
      <xdr:rowOff>333375</xdr:rowOff>
    </xdr:from>
    <xdr:to>
      <xdr:col>34</xdr:col>
      <xdr:colOff>127186</xdr:colOff>
      <xdr:row>744</xdr:row>
      <xdr:rowOff>312084</xdr:rowOff>
    </xdr:to>
    <xdr:sp macro="" textlink="">
      <xdr:nvSpPr>
        <xdr:cNvPr id="3" name="正方形/長方形 2"/>
        <xdr:cNvSpPr/>
      </xdr:nvSpPr>
      <xdr:spPr>
        <a:xfrm>
          <a:off x="3848100" y="387477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143</a:t>
          </a:r>
          <a:r>
            <a:rPr kumimoji="1" lang="ja-JP" altLang="en-US" sz="1100"/>
            <a:t>百万円</a:t>
          </a:r>
        </a:p>
      </xdr:txBody>
    </xdr:sp>
    <xdr:clientData/>
  </xdr:twoCellAnchor>
  <xdr:twoCellAnchor>
    <xdr:from>
      <xdr:col>27</xdr:col>
      <xdr:colOff>70596</xdr:colOff>
      <xdr:row>744</xdr:row>
      <xdr:rowOff>323289</xdr:rowOff>
    </xdr:from>
    <xdr:to>
      <xdr:col>27</xdr:col>
      <xdr:colOff>81802</xdr:colOff>
      <xdr:row>748</xdr:row>
      <xdr:rowOff>258296</xdr:rowOff>
    </xdr:to>
    <xdr:cxnSp macro="">
      <xdr:nvCxnSpPr>
        <xdr:cNvPr id="4" name="直線矢印コネクタ 3"/>
        <xdr:cNvCxnSpPr/>
      </xdr:nvCxnSpPr>
      <xdr:spPr>
        <a:xfrm>
          <a:off x="5271246" y="394424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748</xdr:row>
      <xdr:rowOff>314324</xdr:rowOff>
    </xdr:from>
    <xdr:to>
      <xdr:col>30</xdr:col>
      <xdr:colOff>85724</xdr:colOff>
      <xdr:row>749</xdr:row>
      <xdr:rowOff>286870</xdr:rowOff>
    </xdr:to>
    <xdr:sp macro="" textlink="">
      <xdr:nvSpPr>
        <xdr:cNvPr id="5" name="正方形/長方形 4"/>
        <xdr:cNvSpPr/>
      </xdr:nvSpPr>
      <xdr:spPr>
        <a:xfrm>
          <a:off x="4648200" y="40843199"/>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20</xdr:col>
      <xdr:colOff>70036</xdr:colOff>
      <xdr:row>749</xdr:row>
      <xdr:rowOff>320488</xdr:rowOff>
    </xdr:from>
    <xdr:to>
      <xdr:col>34</xdr:col>
      <xdr:colOff>82362</xdr:colOff>
      <xdr:row>752</xdr:row>
      <xdr:rowOff>271743</xdr:rowOff>
    </xdr:to>
    <xdr:sp macro="" textlink="">
      <xdr:nvSpPr>
        <xdr:cNvPr id="6" name="正方形/長方形 5"/>
        <xdr:cNvSpPr/>
      </xdr:nvSpPr>
      <xdr:spPr>
        <a:xfrm>
          <a:off x="3870511" y="412017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143</a:t>
          </a:r>
          <a:r>
            <a:rPr kumimoji="1" lang="ja-JP" altLang="en-US" sz="1100"/>
            <a:t>百万円</a:t>
          </a:r>
        </a:p>
      </xdr:txBody>
    </xdr:sp>
    <xdr:clientData/>
  </xdr:twoCellAnchor>
  <xdr:twoCellAnchor>
    <xdr:from>
      <xdr:col>21</xdr:col>
      <xdr:colOff>138953</xdr:colOff>
      <xdr:row>753</xdr:row>
      <xdr:rowOff>277906</xdr:rowOff>
    </xdr:from>
    <xdr:to>
      <xdr:col>33</xdr:col>
      <xdr:colOff>24653</xdr:colOff>
      <xdr:row>756</xdr:row>
      <xdr:rowOff>135032</xdr:rowOff>
    </xdr:to>
    <xdr:sp macro="" textlink="">
      <xdr:nvSpPr>
        <xdr:cNvPr id="7" name="正方形/長方形 6"/>
        <xdr:cNvSpPr/>
      </xdr:nvSpPr>
      <xdr:spPr>
        <a:xfrm>
          <a:off x="4139453" y="425689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21</xdr:col>
      <xdr:colOff>94127</xdr:colOff>
      <xdr:row>754</xdr:row>
      <xdr:rowOff>48746</xdr:rowOff>
    </xdr:from>
    <xdr:to>
      <xdr:col>21</xdr:col>
      <xdr:colOff>167278</xdr:colOff>
      <xdr:row>756</xdr:row>
      <xdr:rowOff>27456</xdr:rowOff>
    </xdr:to>
    <xdr:sp macro="" textlink="">
      <xdr:nvSpPr>
        <xdr:cNvPr id="8" name="左大かっこ 7"/>
        <xdr:cNvSpPr/>
      </xdr:nvSpPr>
      <xdr:spPr>
        <a:xfrm>
          <a:off x="4094627" y="42692171"/>
          <a:ext cx="73151" cy="6835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2240</xdr:colOff>
      <xdr:row>754</xdr:row>
      <xdr:rowOff>37540</xdr:rowOff>
    </xdr:from>
    <xdr:to>
      <xdr:col>33</xdr:col>
      <xdr:colOff>47959</xdr:colOff>
      <xdr:row>756</xdr:row>
      <xdr:rowOff>5044</xdr:rowOff>
    </xdr:to>
    <xdr:sp macro="" textlink="">
      <xdr:nvSpPr>
        <xdr:cNvPr id="9" name="右大かっこ 8"/>
        <xdr:cNvSpPr/>
      </xdr:nvSpPr>
      <xdr:spPr>
        <a:xfrm>
          <a:off x="6403040" y="42680965"/>
          <a:ext cx="45719" cy="6723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169768</xdr:colOff>
      <xdr:row>746</xdr:row>
      <xdr:rowOff>207869</xdr:rowOff>
    </xdr:from>
    <xdr:to>
      <xdr:col>26</xdr:col>
      <xdr:colOff>131668</xdr:colOff>
      <xdr:row>747</xdr:row>
      <xdr:rowOff>180415</xdr:rowOff>
    </xdr:to>
    <xdr:sp macro="" textlink="">
      <xdr:nvSpPr>
        <xdr:cNvPr id="10" name="正方形/長方形 9"/>
        <xdr:cNvSpPr/>
      </xdr:nvSpPr>
      <xdr:spPr>
        <a:xfrm>
          <a:off x="4370293" y="400318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362</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614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140</v>
      </c>
      <c r="Q13" s="109"/>
      <c r="R13" s="109"/>
      <c r="S13" s="109"/>
      <c r="T13" s="109"/>
      <c r="U13" s="109"/>
      <c r="V13" s="110"/>
      <c r="W13" s="108">
        <v>128</v>
      </c>
      <c r="X13" s="109"/>
      <c r="Y13" s="109"/>
      <c r="Z13" s="109"/>
      <c r="AA13" s="109"/>
      <c r="AB13" s="109"/>
      <c r="AC13" s="110"/>
      <c r="AD13" s="108">
        <v>143</v>
      </c>
      <c r="AE13" s="109"/>
      <c r="AF13" s="109"/>
      <c r="AG13" s="109"/>
      <c r="AH13" s="109"/>
      <c r="AI13" s="109"/>
      <c r="AJ13" s="110"/>
      <c r="AK13" s="108">
        <v>136</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625</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140</v>
      </c>
      <c r="Q18" s="115"/>
      <c r="R18" s="115"/>
      <c r="S18" s="115"/>
      <c r="T18" s="115"/>
      <c r="U18" s="115"/>
      <c r="V18" s="116"/>
      <c r="W18" s="114">
        <f>SUM(W13:AC17)</f>
        <v>128</v>
      </c>
      <c r="X18" s="115"/>
      <c r="Y18" s="115"/>
      <c r="Z18" s="115"/>
      <c r="AA18" s="115"/>
      <c r="AB18" s="115"/>
      <c r="AC18" s="116"/>
      <c r="AD18" s="114">
        <f>SUM(AD13:AJ17)</f>
        <v>143</v>
      </c>
      <c r="AE18" s="115"/>
      <c r="AF18" s="115"/>
      <c r="AG18" s="115"/>
      <c r="AH18" s="115"/>
      <c r="AI18" s="115"/>
      <c r="AJ18" s="116"/>
      <c r="AK18" s="114">
        <f>SUM(AK13:AQ17)</f>
        <v>136</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140</v>
      </c>
      <c r="Q19" s="109"/>
      <c r="R19" s="109"/>
      <c r="S19" s="109"/>
      <c r="T19" s="109"/>
      <c r="U19" s="109"/>
      <c r="V19" s="110"/>
      <c r="W19" s="108">
        <v>128</v>
      </c>
      <c r="X19" s="109"/>
      <c r="Y19" s="109"/>
      <c r="Z19" s="109"/>
      <c r="AA19" s="109"/>
      <c r="AB19" s="109"/>
      <c r="AC19" s="110"/>
      <c r="AD19" s="108">
        <v>143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136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605</v>
      </c>
      <c r="H24" s="190"/>
      <c r="I24" s="190"/>
      <c r="J24" s="190"/>
      <c r="K24" s="190"/>
      <c r="L24" s="190"/>
      <c r="M24" s="190"/>
      <c r="N24" s="190"/>
      <c r="O24" s="191"/>
      <c r="P24" s="108" t="s">
        <v>605</v>
      </c>
      <c r="Q24" s="109"/>
      <c r="R24" s="109"/>
      <c r="S24" s="109"/>
      <c r="T24" s="109"/>
      <c r="U24" s="109"/>
      <c r="V24" s="110"/>
      <c r="W24" s="108" t="s">
        <v>605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605</v>
      </c>
      <c r="H25" s="190"/>
      <c r="I25" s="190"/>
      <c r="J25" s="190"/>
      <c r="K25" s="190"/>
      <c r="L25" s="190"/>
      <c r="M25" s="190"/>
      <c r="N25" s="190"/>
      <c r="O25" s="191"/>
      <c r="P25" s="108" t="s">
        <v>605</v>
      </c>
      <c r="Q25" s="109"/>
      <c r="R25" s="109"/>
      <c r="S25" s="109"/>
      <c r="T25" s="109"/>
      <c r="U25" s="109"/>
      <c r="V25" s="110"/>
      <c r="W25" s="108" t="s">
        <v>605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605</v>
      </c>
      <c r="H26" s="190"/>
      <c r="I26" s="190"/>
      <c r="J26" s="190"/>
      <c r="K26" s="190"/>
      <c r="L26" s="190"/>
      <c r="M26" s="190"/>
      <c r="N26" s="190"/>
      <c r="O26" s="191"/>
      <c r="P26" s="108" t="s">
        <v>605</v>
      </c>
      <c r="Q26" s="109"/>
      <c r="R26" s="109"/>
      <c r="S26" s="109"/>
      <c r="T26" s="109"/>
      <c r="U26" s="109"/>
      <c r="V26" s="110"/>
      <c r="W26" s="108" t="s">
        <v>605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605</v>
      </c>
      <c r="H27" s="190"/>
      <c r="I27" s="190"/>
      <c r="J27" s="190"/>
      <c r="K27" s="190"/>
      <c r="L27" s="190"/>
      <c r="M27" s="190"/>
      <c r="N27" s="190"/>
      <c r="O27" s="191"/>
      <c r="P27" s="108" t="s">
        <v>605</v>
      </c>
      <c r="Q27" s="109"/>
      <c r="R27" s="109"/>
      <c r="S27" s="109"/>
      <c r="T27" s="109"/>
      <c r="U27" s="109"/>
      <c r="V27" s="110"/>
      <c r="W27" s="108" t="s">
        <v>605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227">
        <f>AK13</f>
        <v>136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581</v>
      </c>
      <c r="AV31" s="271"/>
      <c r="AW31" s="379" t="s">
        <v>300</v>
      </c>
      <c r="AX31" s="380"/>
    </row>
    <row r="32" spans="1:50" ht="23.25" customHeight="1">
      <c r="A32" s="515"/>
      <c r="B32" s="513"/>
      <c r="C32" s="513"/>
      <c r="D32" s="513"/>
      <c r="E32" s="513"/>
      <c r="F32" s="514"/>
      <c r="G32" s="540" t="s">
        <v>607</v>
      </c>
      <c r="H32" s="541"/>
      <c r="I32" s="541"/>
      <c r="J32" s="541"/>
      <c r="K32" s="541"/>
      <c r="L32" s="541"/>
      <c r="M32" s="541"/>
      <c r="N32" s="541"/>
      <c r="O32" s="542"/>
      <c r="P32" s="161" t="s">
        <v>608</v>
      </c>
      <c r="Q32" s="161"/>
      <c r="R32" s="161"/>
      <c r="S32" s="161"/>
      <c r="T32" s="161"/>
      <c r="U32" s="161"/>
      <c r="V32" s="161"/>
      <c r="W32" s="161"/>
      <c r="X32" s="231"/>
      <c r="Y32" s="338" t="s">
        <v>12</v>
      </c>
      <c r="Z32" s="549"/>
      <c r="AA32" s="550"/>
      <c r="AB32" s="551" t="s">
        <v>14</v>
      </c>
      <c r="AC32" s="551"/>
      <c r="AD32" s="551"/>
      <c r="AE32" s="364">
        <v>6.5</v>
      </c>
      <c r="AF32" s="365"/>
      <c r="AG32" s="365"/>
      <c r="AH32" s="365"/>
      <c r="AI32" s="364">
        <v>6.5</v>
      </c>
      <c r="AJ32" s="365"/>
      <c r="AK32" s="365"/>
      <c r="AL32" s="365"/>
      <c r="AM32" s="364">
        <v>8.6999999999999993</v>
      </c>
      <c r="AN32" s="365"/>
      <c r="AO32" s="365"/>
      <c r="AP32" s="365"/>
      <c r="AQ32" s="111" t="s">
        <v>579</v>
      </c>
      <c r="AR32" s="112"/>
      <c r="AS32" s="112"/>
      <c r="AT32" s="113"/>
      <c r="AU32" s="365" t="s">
        <v>581</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v>9</v>
      </c>
      <c r="AF33" s="365"/>
      <c r="AG33" s="365"/>
      <c r="AH33" s="365"/>
      <c r="AI33" s="364">
        <v>9</v>
      </c>
      <c r="AJ33" s="365"/>
      <c r="AK33" s="365"/>
      <c r="AL33" s="365"/>
      <c r="AM33" s="364">
        <v>9</v>
      </c>
      <c r="AN33" s="365"/>
      <c r="AO33" s="365"/>
      <c r="AP33" s="365"/>
      <c r="AQ33" s="111">
        <v>10</v>
      </c>
      <c r="AR33" s="112"/>
      <c r="AS33" s="112"/>
      <c r="AT33" s="113"/>
      <c r="AU33" s="365" t="s">
        <v>626</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AE32*100/AE33</f>
        <v>72.222222222222229</v>
      </c>
      <c r="AF34" s="365"/>
      <c r="AG34" s="365"/>
      <c r="AH34" s="365"/>
      <c r="AI34" s="364">
        <f t="shared" ref="AI34" si="4">AI32*100/AI33</f>
        <v>72.222222222222229</v>
      </c>
      <c r="AJ34" s="365"/>
      <c r="AK34" s="365"/>
      <c r="AL34" s="365"/>
      <c r="AM34" s="364">
        <f t="shared" ref="AM34" si="5">AM32*100/AM33</f>
        <v>96.666666666666657</v>
      </c>
      <c r="AN34" s="365"/>
      <c r="AO34" s="365"/>
      <c r="AP34" s="365"/>
      <c r="AQ34" s="111" t="s">
        <v>579</v>
      </c>
      <c r="AR34" s="112"/>
      <c r="AS34" s="112"/>
      <c r="AT34" s="113"/>
      <c r="AU34" s="365" t="s">
        <v>579</v>
      </c>
      <c r="AV34" s="365"/>
      <c r="AW34" s="365"/>
      <c r="AX34" s="367"/>
    </row>
    <row r="35" spans="1:50" ht="23.25" customHeight="1">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34</v>
      </c>
      <c r="AR38" s="136"/>
      <c r="AS38" s="137" t="s">
        <v>355</v>
      </c>
      <c r="AT38" s="172"/>
      <c r="AU38" s="271" t="s">
        <v>579</v>
      </c>
      <c r="AV38" s="271"/>
      <c r="AW38" s="379" t="s">
        <v>300</v>
      </c>
      <c r="AX38" s="380"/>
    </row>
    <row r="39" spans="1:50" ht="23.25" customHeight="1">
      <c r="A39" s="515"/>
      <c r="B39" s="513"/>
      <c r="C39" s="513"/>
      <c r="D39" s="513"/>
      <c r="E39" s="513"/>
      <c r="F39" s="514"/>
      <c r="G39" s="540" t="s">
        <v>606</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14</v>
      </c>
      <c r="AC39" s="551"/>
      <c r="AD39" s="551"/>
      <c r="AE39" s="364">
        <v>25</v>
      </c>
      <c r="AF39" s="365"/>
      <c r="AG39" s="365"/>
      <c r="AH39" s="365"/>
      <c r="AI39" s="364">
        <v>25</v>
      </c>
      <c r="AJ39" s="365"/>
      <c r="AK39" s="365"/>
      <c r="AL39" s="365"/>
      <c r="AM39" s="364">
        <v>25</v>
      </c>
      <c r="AN39" s="365"/>
      <c r="AO39" s="365"/>
      <c r="AP39" s="365"/>
      <c r="AQ39" s="111" t="s">
        <v>579</v>
      </c>
      <c r="AR39" s="112"/>
      <c r="AS39" s="112"/>
      <c r="AT39" s="113"/>
      <c r="AU39" s="365" t="s">
        <v>579</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v>15.1</v>
      </c>
      <c r="AF40" s="365"/>
      <c r="AG40" s="365"/>
      <c r="AH40" s="365"/>
      <c r="AI40" s="364">
        <v>15.1</v>
      </c>
      <c r="AJ40" s="365"/>
      <c r="AK40" s="365"/>
      <c r="AL40" s="365"/>
      <c r="AM40" s="364">
        <v>15.1</v>
      </c>
      <c r="AN40" s="365"/>
      <c r="AO40" s="365"/>
      <c r="AP40" s="365"/>
      <c r="AQ40" s="111">
        <v>15.1</v>
      </c>
      <c r="AR40" s="112"/>
      <c r="AS40" s="112"/>
      <c r="AT40" s="113"/>
      <c r="AU40" s="365" t="s">
        <v>625</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f>AE39*100/AE40</f>
        <v>165.56291390728478</v>
      </c>
      <c r="AF41" s="365"/>
      <c r="AG41" s="365"/>
      <c r="AH41" s="365"/>
      <c r="AI41" s="364">
        <f t="shared" ref="AI41" si="6">AI39*100/AI40</f>
        <v>165.56291390728478</v>
      </c>
      <c r="AJ41" s="365"/>
      <c r="AK41" s="365"/>
      <c r="AL41" s="365"/>
      <c r="AM41" s="364">
        <f t="shared" ref="AM41" si="7">AM39*100/AM40</f>
        <v>165.56291390728478</v>
      </c>
      <c r="AN41" s="365"/>
      <c r="AO41" s="365"/>
      <c r="AP41" s="365"/>
      <c r="AQ41" s="111" t="s">
        <v>579</v>
      </c>
      <c r="AR41" s="112"/>
      <c r="AS41" s="112"/>
      <c r="AT41" s="113"/>
      <c r="AU41" s="365" t="s">
        <v>579</v>
      </c>
      <c r="AV41" s="365"/>
      <c r="AW41" s="365"/>
      <c r="AX41" s="367"/>
    </row>
    <row r="42" spans="1:50" ht="23.25" customHeight="1">
      <c r="A42" s="897" t="s">
        <v>506</v>
      </c>
      <c r="B42" s="898"/>
      <c r="C42" s="898"/>
      <c r="D42" s="898"/>
      <c r="E42" s="898"/>
      <c r="F42" s="899"/>
      <c r="G42" s="903" t="s">
        <v>623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144</v>
      </c>
      <c r="AF101" s="365"/>
      <c r="AG101" s="365"/>
      <c r="AH101" s="366"/>
      <c r="AI101" s="364">
        <v>95</v>
      </c>
      <c r="AJ101" s="365"/>
      <c r="AK101" s="365"/>
      <c r="AL101" s="366"/>
      <c r="AM101" s="364">
        <v>104</v>
      </c>
      <c r="AN101" s="365"/>
      <c r="AO101" s="365"/>
      <c r="AP101" s="366"/>
      <c r="AQ101" s="364" t="s">
        <v>579</v>
      </c>
      <c r="AR101" s="365"/>
      <c r="AS101" s="365"/>
      <c r="AT101" s="366"/>
      <c r="AU101" s="364" t="s">
        <v>579</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100</v>
      </c>
      <c r="AF102" s="358"/>
      <c r="AG102" s="358"/>
      <c r="AH102" s="358"/>
      <c r="AI102" s="358">
        <v>150</v>
      </c>
      <c r="AJ102" s="358"/>
      <c r="AK102" s="358"/>
      <c r="AL102" s="358"/>
      <c r="AM102" s="358">
        <v>100</v>
      </c>
      <c r="AN102" s="358"/>
      <c r="AO102" s="358"/>
      <c r="AP102" s="358"/>
      <c r="AQ102" s="814">
        <v>100</v>
      </c>
      <c r="AR102" s="815"/>
      <c r="AS102" s="815"/>
      <c r="AT102" s="816"/>
      <c r="AU102" s="814">
        <v>100</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v>
      </c>
      <c r="AF116" s="358"/>
      <c r="AG116" s="358"/>
      <c r="AH116" s="358"/>
      <c r="AI116" s="358">
        <v>1.3</v>
      </c>
      <c r="AJ116" s="358"/>
      <c r="AK116" s="358"/>
      <c r="AL116" s="358"/>
      <c r="AM116" s="358">
        <v>1.4</v>
      </c>
      <c r="AN116" s="358"/>
      <c r="AO116" s="358"/>
      <c r="AP116" s="358"/>
      <c r="AQ116" s="364">
        <v>1.4</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588</v>
      </c>
      <c r="AF117" s="306"/>
      <c r="AG117" s="306"/>
      <c r="AH117" s="306"/>
      <c r="AI117" s="306" t="s">
        <v>590</v>
      </c>
      <c r="AJ117" s="306"/>
      <c r="AK117" s="306"/>
      <c r="AL117" s="306"/>
      <c r="AM117" s="306" t="s">
        <v>624</v>
      </c>
      <c r="AN117" s="306"/>
      <c r="AO117" s="306"/>
      <c r="AP117" s="306"/>
      <c r="AQ117" s="306" t="s">
        <v>589</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4"/>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6.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594</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596</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50.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38.2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8">IF(OR(G722="　", G722=""), "", "-")</f>
        <v/>
      </c>
      <c r="J722" s="916"/>
      <c r="K722" s="916"/>
      <c r="L722" s="83" t="str">
        <f t="shared" ref="L722:L725" si="9">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8"/>
        <v/>
      </c>
      <c r="J723" s="916"/>
      <c r="K723" s="916"/>
      <c r="L723" s="83" t="str">
        <f t="shared" si="9"/>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8"/>
        <v/>
      </c>
      <c r="J724" s="916"/>
      <c r="K724" s="916"/>
      <c r="L724" s="83" t="str">
        <f t="shared" si="9"/>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8"/>
        <v/>
      </c>
      <c r="J725" s="961"/>
      <c r="K725" s="961"/>
      <c r="L725" s="85" t="str">
        <f t="shared" si="9"/>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6.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7.2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613</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613</v>
      </c>
      <c r="AS737" s="103"/>
      <c r="AT737" s="103"/>
      <c r="AU737" s="103"/>
      <c r="AV737" s="103"/>
      <c r="AW737" s="103"/>
      <c r="AX737" s="104"/>
      <c r="AY737" s="89"/>
      <c r="AZ737" s="89"/>
    </row>
    <row r="738" spans="1:52" ht="24.75" customHeight="1">
      <c r="A738" s="123" t="s">
        <v>540</v>
      </c>
      <c r="B738" s="124"/>
      <c r="C738" s="124"/>
      <c r="D738" s="125"/>
      <c r="E738" s="122" t="s">
        <v>613</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598</v>
      </c>
      <c r="AF738" s="122"/>
      <c r="AG738" s="122"/>
      <c r="AH738" s="122"/>
      <c r="AI738" s="122"/>
      <c r="AJ738" s="122"/>
      <c r="AK738" s="122"/>
      <c r="AL738" s="122"/>
      <c r="AM738" s="122"/>
      <c r="AN738" s="101" t="s">
        <v>534</v>
      </c>
      <c r="AO738" s="101"/>
      <c r="AP738" s="101"/>
      <c r="AQ738" s="101"/>
      <c r="AR738" s="102" t="s">
        <v>599</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341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c r="A781" s="556"/>
      <c r="B781" s="763"/>
      <c r="C781" s="763"/>
      <c r="D781" s="763"/>
      <c r="E781" s="763"/>
      <c r="F781" s="764"/>
      <c r="G781" s="449" t="s">
        <v>600</v>
      </c>
      <c r="H781" s="450"/>
      <c r="I781" s="450"/>
      <c r="J781" s="450"/>
      <c r="K781" s="451"/>
      <c r="L781" s="452" t="s">
        <v>601</v>
      </c>
      <c r="M781" s="453"/>
      <c r="N781" s="453"/>
      <c r="O781" s="453"/>
      <c r="P781" s="453"/>
      <c r="Q781" s="453"/>
      <c r="R781" s="453"/>
      <c r="S781" s="453"/>
      <c r="T781" s="453"/>
      <c r="U781" s="453"/>
      <c r="V781" s="453"/>
      <c r="W781" s="453"/>
      <c r="X781" s="454"/>
      <c r="Y781" s="455">
        <v>143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602</v>
      </c>
      <c r="D837" s="418"/>
      <c r="E837" s="418"/>
      <c r="F837" s="418"/>
      <c r="G837" s="418"/>
      <c r="H837" s="418"/>
      <c r="I837" s="418"/>
      <c r="J837" s="419" t="s">
        <v>579</v>
      </c>
      <c r="K837" s="420"/>
      <c r="L837" s="420"/>
      <c r="M837" s="420"/>
      <c r="N837" s="420"/>
      <c r="O837" s="420"/>
      <c r="P837" s="425" t="s">
        <v>603</v>
      </c>
      <c r="Q837" s="317"/>
      <c r="R837" s="317"/>
      <c r="S837" s="317"/>
      <c r="T837" s="317"/>
      <c r="U837" s="317"/>
      <c r="V837" s="317"/>
      <c r="W837" s="317"/>
      <c r="X837" s="317"/>
      <c r="Y837" s="318">
        <v>143</v>
      </c>
      <c r="Z837" s="319"/>
      <c r="AA837" s="319"/>
      <c r="AB837" s="320"/>
      <c r="AC837" s="328" t="s">
        <v>604</v>
      </c>
      <c r="AD837" s="423"/>
      <c r="AE837" s="423"/>
      <c r="AF837" s="423"/>
      <c r="AG837" s="423"/>
      <c r="AH837" s="421" t="s">
        <v>579</v>
      </c>
      <c r="AI837" s="422"/>
      <c r="AJ837" s="422"/>
      <c r="AK837" s="422"/>
      <c r="AL837" s="325" t="s">
        <v>579</v>
      </c>
      <c r="AM837" s="326"/>
      <c r="AN837" s="326"/>
      <c r="AO837" s="327"/>
      <c r="AP837" s="321" t="s">
        <v>579</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W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5:V15">
    <cfRule type="expression" dxfId="707" priority="7">
      <formula>IF(RIGHT(TEXT(P15,"0.#"),1)=".",FALSE,TRUE)</formula>
    </cfRule>
    <cfRule type="expression" dxfId="706" priority="8">
      <formula>IF(RIGHT(TEXT(P15,"0.#"),1)=".",TRUE,FALSE)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7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2019-06-05T05:54:47Z</cp:lastPrinted>
  <dcterms:created xsi:type="dcterms:W3CDTF">2012-03-13T00:50:25Z</dcterms:created>
  <dcterms:modified xsi:type="dcterms:W3CDTF">2019-07-22T05:47:26Z</dcterms:modified>
</cp:coreProperties>
</file>