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<sst xmlns="http://schemas.openxmlformats.org/spreadsheetml/2006/main" count="2875" uniqueCount="648">
  <si>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</si>
  <si>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</si>
  <si>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</si>
  <si>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</si>
  <si>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</si>
  <si>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</si>
  <si>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</si>
  <si>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</si>
  <si>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</si>
  <si>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</si>
  <si>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</si>
  <si>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</si>
  <si>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</si>
  <si>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</si>
  <si>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</si>
  <si>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</si>
  <si>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</si>
  <si>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</si>
  <si>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</si>
  <si>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</si>
  <si>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</si>
  <si>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</si>
  <si>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</si>
  <si>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</si>
  <si>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</si>
  <si>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</si>
  <si>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</si>
  <si>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</si>
  <si>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</si>
  <si>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</si>
  <si>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</si>
  <si>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</si>
  <si>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</si>
  <si>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</si>
  <si>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</si>
  <si>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</si>
  <si>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</si>
  <si>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</si>
  <si>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</si>
  <si>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</si>
  <si>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</si>
  <si>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</si>
  <si>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</si>
  <si>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</si>
  <si>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</si>
  <si>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</si>
  <si>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</si>
  <si>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</si>
  <si>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</si>
  <si>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</si>
  <si>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</si>
  <si>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</si>
  <si>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</si>
  <si>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</si>
  <si>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</si>
  <si>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</si>
  <si>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</si>
  <si>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</si>
  <si>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</si>
  <si>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</si>
  <si>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</si>
  <si>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</si>
  <si>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</si>
  <si>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</si>
  <si>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</si>
  <si>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</si>
  <si>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</si>
  <si>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</si>
  <si>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</si>
  <si>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</si>
  <si>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</si>
  <si>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</si>
  <si>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</si>
  <si>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</si>
  <si>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</si>
  <si>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</si>
  <si>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</si>
  <si>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</si>
  <si>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</si>
  <si>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</si>
  <si>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</si>
  <si>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</si>
  <si>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</si>
  <si>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</si>
  <si>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</si>
  <si>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</si>
  <si>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</si>
  <si>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</si>
  <si>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</si>
  <si>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</si>
  <si>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</si>
  <si>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</si>
  <si>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</si>
  <si>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</si>
  <si>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</si>
  <si>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</si>
  <si>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</si>
  <si>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</si>
  <si>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</si>
  <si>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</si>
  <si>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</si>
  <si>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</si>
  <si>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</si>
  <si>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</si>
  <si>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</si>
  <si>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</si>
  <si>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</si>
  <si>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</si>
  <si>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</si>
  <si>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</si>
  <si>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</si>
  <si>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</si>
  <si>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</si>
  <si>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</si>
  <si>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</si>
  <si>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</si>
  <si>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</si>
  <si>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</si>
  <si>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</si>
  <si>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</si>
  <si>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</si>
  <si>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</si>
  <si>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</si>
  <si>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</si>
  <si>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</si>
  <si>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</si>
  <si>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</si>
  <si>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</si>
  <si>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</si>
  <si>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</si>
  <si>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</si>
  <si>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</si>
  <si>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</si>
  <si>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</si>
  <si>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</si>
  <si>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</si>
  <si>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</si>
  <si>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</si>
  <si>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</si>
  <si>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</si>
  <si>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</si>
  <si>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</si>
  <si>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</si>
  <si>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</si>
  <si>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</si>
  <si>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</si>
  <si>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</si>
  <si>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</si>
  <si>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</si>
  <si>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</si>
  <si>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</si>
  <si>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</si>
  <si>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</si>
  <si>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</si>
  <si>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</si>
  <si>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</si>
  <si>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</si>
  <si>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</si>
  <si>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</si>
  <si>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</si>
  <si>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</si>
  <si>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</si>
  <si>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</si>
  <si>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</si>
  <si>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</si>
  <si>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</si>
  <si>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</si>
  <si>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</si>
  <si>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</si>
  <si>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</si>
  <si>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</si>
  <si>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</si>
  <si>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</si>
  <si>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</si>
  <si>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</si>
  <si>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</si>
  <si>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</si>
  <si>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</si>
  <si>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</si>
  <si>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</si>
  <si>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</si>
  <si>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</si>
  <si>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</si>
  <si>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</si>
  <si>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</si>
  <si>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</si>
  <si>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</si>
  <si>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</si>
  <si>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</si>
  <si>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</si>
  <si>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</si>
  <si>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</si>
  <si>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</si>
  <si>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</si>
  <si>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</si>
  <si>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</si>
  <si>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</si>
  <si>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</si>
  <si>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</si>
  <si>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</si>
  <si>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</si>
  <si>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</si>
  <si>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</si>
  <si>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</si>
  <si>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</si>
  <si>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</si>
  <si>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</si>
  <si>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</si>
  <si>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</si>
  <si>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</si>
  <si>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</si>
  <si>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</si>
  <si>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</si>
  <si>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</si>
  <si>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</si>
  <si>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</si>
  <si>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</si>
  <si>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</si>
  <si>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</si>
  <si>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</si>
  <si>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</si>
  <si>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</si>
  <si>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</si>
  <si>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</si>
  <si>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</si>
  <si>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</si>
  <si>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</si>
  <si>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</si>
  <si>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</si>
  <si>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</si>
  <si>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</si>
  <si>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</si>
  <si>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</si>
  <si>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</si>
  <si>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</si>
  <si>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</si>
  <si>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</si>
  <si>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</si>
  <si>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</si>
  <si>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</si>
  <si>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</si>
  <si>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</si>
  <si>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</si>
  <si>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</si>
  <si>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</si>
  <si>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</si>
  <si>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</si>
  <si>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</si>
  <si>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</si>
  <si>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</si>
  <si>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</si>
  <si>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</si>
  <si>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</si>
  <si>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</si>
  <si>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</si>
  <si>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</si>
  <si>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</si>
  <si>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</si>
  <si>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</si>
  <si>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</si>
  <si>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</si>
  <si>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</si>
  <si>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</si>
  <si>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</si>
  <si>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</si>
  <si>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</si>
  <si>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</si>
  <si>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</si>
  <si>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</si>
  <si>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</si>
  <si>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</si>
  <si>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</si>
  <si>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</si>
  <si>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</si>
  <si>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</si>
  <si>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</si>
  <si>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</si>
  <si>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</si>
  <si>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</si>
  <si>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</si>
  <si>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</si>
  <si>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</si>
  <si>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</si>
  <si>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</si>
  <si>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</si>
  <si>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</si>
  <si>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</si>
  <si>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</si>
  <si>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</si>
  <si>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</si>
  <si>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</si>
  <si>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</si>
  <si>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</si>
  <si>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</si>
  <si>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</si>
  <si>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</si>
  <si>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</si>
  <si>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</si>
  <si>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</si>
  <si>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</si>
  <si>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</si>
  <si>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</si>
  <si>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</si>
  <si>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</si>
  <si>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</si>
  <si>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</si>
  <si>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</si>
  <si>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</si>
  <si>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</si>
  <si>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</si>
  <si>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</si>
  <si>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</si>
  <si>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</si>
  <si>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</si>
  <si>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</si>
  <si>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</si>
  <si>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</si>
  <si>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</si>
  <si>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</si>
  <si>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</si>
  <si>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</si>
  <si>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</si>
  <si>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</si>
  <si>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</si>
  <si>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</si>
  <si>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</si>
  <si>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</si>
  <si>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</si>
  <si>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</si>
  <si>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</si>
  <si>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</si>
  <si>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</si>
  <si>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</si>
  <si>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</si>
  <si>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</si>
  <si>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</si>
  <si>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</si>
  <si>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</si>
  <si>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</si>
  <si>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</si>
  <si>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</si>
  <si>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</si>
  <si>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</si>
  <si>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</si>
  <si>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</si>
  <si>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</si>
  <si>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</si>
  <si>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</si>
  <si>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</si>
  <si>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</si>
  <si>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</si>
  <si>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</si>
  <si>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</si>
  <si>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</si>
  <si>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</si>
  <si>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</si>
  <si>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</si>
  <si>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</si>
  <si>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</si>
  <si>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</si>
  <si>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</si>
  <si>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</si>
  <si>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</si>
  <si>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</si>
  <si>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</si>
  <si>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</si>
  <si>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</si>
  <si>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</si>
  <si>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</si>
  <si>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</si>
  <si>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</si>
  <si>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</si>
  <si>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</si>
  <si>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</si>
  <si>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</si>
  <si>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</si>
  <si>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</si>
  <si>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</si>
  <si>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</si>
  <si>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</si>
  <si>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</si>
  <si>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</si>
  <si>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</si>
  <si>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</si>
  <si>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</si>
  <si>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</si>
  <si>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</si>
  <si>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</si>
  <si>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</si>
  <si>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</si>
  <si>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</si>
  <si>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</si>
  <si>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</si>
  <si>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</si>
  <si>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</si>
  <si>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</si>
  <si>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</si>
  <si>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</si>
  <si>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</si>
  <si>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</si>
  <si>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</si>
  <si>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</si>
  <si>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</si>
  <si>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</si>
  <si>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</si>
  <si>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</si>
  <si>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</si>
  <si>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</si>
  <si>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</si>
  <si>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</si>
  <si>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</si>
  <si>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</si>
  <si>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</si>
  <si>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</si>
  <si>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</si>
  <si>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</si>
  <si>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</si>
  <si>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</si>
  <si>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</si>
  <si>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</si>
  <si>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</si>
  <si>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</si>
  <si>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</si>
  <si>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</si>
  <si>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</si>
  <si>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</si>
  <si>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</si>
  <si>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</si>
  <si>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</si>
  <si>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</si>
  <si>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</si>
  <si>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</si>
  <si>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</si>
  <si>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</si>
  <si>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</si>
  <si>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</si>
  <si>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</si>
  <si>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</si>
  <si>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</si>
  <si>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</si>
  <si>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</si>
  <si>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</si>
  <si>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</si>
  <si>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</si>
  <si>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</si>
  <si>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</si>
  <si>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</si>
  <si>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</si>
  <si>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</si>
  <si>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</si>
  <si>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</si>
  <si>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</si>
  <si>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</si>
  <si>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</si>
  <si>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</si>
  <si>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</si>
  <si>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</si>
  <si>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</si>
  <si>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</si>
  <si>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</si>
  <si>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</si>
  <si>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</si>
  <si>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</si>
  <si>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</si>
  <si>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</si>
  <si>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</si>
  <si>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</si>
  <si>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</si>
  <si>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</si>
  <si>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</si>
  <si>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</si>
  <si>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</si>
  <si>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</si>
  <si>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</si>
  <si>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</si>
  <si>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</si>
  <si>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</si>
  <si>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</si>
  <si>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</si>
  <si>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</si>
  <si>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</si>
  <si>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</si>
  <si>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</si>
  <si>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</si>
  <si>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</si>
  <si>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</si>
  <si>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</si>
  <si>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</si>
  <si>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</si>
  <si>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</si>
  <si>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</si>
  <si>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</si>
  <si>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</si>
  <si>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</si>
  <si>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</si>
  <si>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</si>
  <si>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</si>
  <si>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</si>
  <si>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</si>
  <si>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</si>
  <si>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</si>
  <si>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</si>
  <si>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</si>
  <si>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</si>
  <si>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</si>
  <si>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</si>
  <si>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</si>
  <si>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</si>
  <si>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</si>
  <si>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</si>
  <si>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</si>
  <si>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</si>
  <si>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</si>
  <si>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</si>
  <si>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</si>
  <si>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</si>
  <si>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</si>
  <si>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</si>
  <si>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</si>
  <si>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</si>
  <si>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</si>
  <si>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</si>
  <si>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</si>
  <si>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</si>
  <si>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</si>
  <si>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</si>
  <si>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</si>
  <si>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</si>
  <si>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</si>
  <si>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</si>
  <si>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</si>
  <si>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</si>
  <si>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</si>
  <si>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</si>
  <si>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</si>
  <si>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</si>
  <si>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</si>
  <si>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</si>
  <si>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</si>
  <si>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</si>
  <si>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</si>
  <si>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</si>
  <si>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</si>
  <si>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</si>
  <si>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</si>
  <si>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</si>
  <si>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</si>
  <si>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</si>
  <si>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</si>
  <si>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</si>
  <si>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</si>
  <si>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</si>
  <si>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</si>
  <si>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</si>
  <si>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</si>
  <si>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</si>
  <si>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</si>
  <si>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</si>
  <si>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</si>
  <si>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</si>
  <si>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</si>
  <si>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</si>
  <si>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</si>
  <si>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</si>
  <si>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</si>
  <si>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</si>
  <si>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</si>
  <si>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</si>
  <si>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</si>
  <si>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</si>
  <si>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オゾン層保護基金拠出金</t>
    <rPh sb="3" eb="4">
      <t>ソウ</t>
    </rPh>
    <rPh sb="4" eb="6">
      <t>ホゴ</t>
    </rPh>
    <rPh sb="6" eb="8">
      <t>キキン</t>
    </rPh>
    <rPh sb="8" eb="11">
      <t>キョシュツキン</t>
    </rPh>
    <phoneticPr fontId="5"/>
  </si>
  <si>
    <t>オゾン層保護基金拠出金（義務的拠出金）</t>
    <phoneticPr fontId="5"/>
  </si>
  <si>
    <t>外務省</t>
  </si>
  <si>
    <t>国際協力局</t>
    <rPh sb="0" eb="5">
      <t>コクサイキョウリョクキョク</t>
    </rPh>
    <phoneticPr fontId="5"/>
  </si>
  <si>
    <t>地球環境課</t>
    <rPh sb="0" eb="2">
      <t>チキュウ</t>
    </rPh>
    <rPh sb="2" eb="5">
      <t>カンキョウカ</t>
    </rPh>
    <phoneticPr fontId="5"/>
  </si>
  <si>
    <t>佐藤　正</t>
    <rPh sb="0" eb="2">
      <t>サトウ</t>
    </rPh>
    <rPh sb="3" eb="4">
      <t>タダシ</t>
    </rPh>
    <phoneticPr fontId="5"/>
  </si>
  <si>
    <t>外務省設置法第4条第3号</t>
    <phoneticPr fontId="5"/>
  </si>
  <si>
    <t>オゾン層を破壊する物質に関するモントリオール議定書第１０条</t>
    <phoneticPr fontId="5"/>
  </si>
  <si>
    <t>本件事業は，オゾン層を破壊する物質に関するモントリオール議定書に基づき，途上国のオゾン層保護対策支援を行うことを目的としている。地球規模の環境問題であるオゾン層保護対策を効果的･効率的に推進する上では途上国に対する支援措置が不可欠であるところ，我が国が本件事業を通じて協力を行う意義は大きい。</t>
    <phoneticPr fontId="5"/>
  </si>
  <si>
    <t>開発途上国におけるオゾン層破壊物質(ODS)生産・消費削減プロジェクトを策定・実施している。同基金への拠出金は，モントリオール議定書第10 条に基づき，基金の支援対象となる途上国以外の締約国により，本議定書締約国会合において決定された予算額及び国連分担率に基づき拠出される（平成30-32年における我が国の分担率は14.6371％）。我が国は基金発足当初より執行委員会の常任メンバーとして基金の運営に参画・貢献しており，同基金に対する拠出を通じ，我が国の方針を反映しつつ，オゾン層の保護のための効果的かつ効率的な取組を推進する。</t>
    <phoneticPr fontId="5"/>
  </si>
  <si>
    <t>途上国におけるハイドロクロロフルオロカーボン（ＨＣＦＣ）の消費量を削減，最終的には全廃する（不可欠用途分を除く）。</t>
    <phoneticPr fontId="5"/>
  </si>
  <si>
    <t>基金執行委員会会合で事務局から示される途上国におけるHCFCの残存消費量(オゾン破壊係数（ODP)トン換算）　　　</t>
    <phoneticPr fontId="5"/>
  </si>
  <si>
    <t>ODPトン</t>
    <phoneticPr fontId="5"/>
  </si>
  <si>
    <t>-</t>
  </si>
  <si>
    <t>-</t>
    <phoneticPr fontId="5"/>
  </si>
  <si>
    <t>-</t>
    <phoneticPr fontId="5"/>
  </si>
  <si>
    <t xml:space="preserve">事務局に一定割合の邦人職員（専門職以上）を確保する。 </t>
    <phoneticPr fontId="5"/>
  </si>
  <si>
    <t>日本再興戦略に掲げた国連関係機関の邦人職員の目標(3.1%)に基づく（事務局は15 人の専門職以上の職員から構成されるため，目標値は1名）。（なお，幹部職員については，枠が少ないため，目標設定は困難。）</t>
    <phoneticPr fontId="5"/>
  </si>
  <si>
    <t>人</t>
    <rPh sb="0" eb="1">
      <t>ニン</t>
    </rPh>
    <phoneticPr fontId="5"/>
  </si>
  <si>
    <t>規制措置及び対象国の状況に応じた累計プロジェクト承認件数。</t>
    <phoneticPr fontId="5"/>
  </si>
  <si>
    <t>件</t>
    <rPh sb="0" eb="1">
      <t>ケン</t>
    </rPh>
    <phoneticPr fontId="5"/>
  </si>
  <si>
    <t>-</t>
    <phoneticPr fontId="5"/>
  </si>
  <si>
    <t>-</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</si>
  <si>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</si>
  <si>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</si>
  <si>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</si>
  <si>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phoneticPr fontId="5"/>
  </si>
  <si>
    <t>オゾン層保護基金は，議定書の締約国である開発途上国が，議定書の規定に係る規制措置の実施を可能とするために，当該締約国に対し資金協力及び技術協力を行うことを目的とする。これまでに本件基金の下で実施された開発途上国支援のためのプロジェクトにより，合計48.9万ODPトン（注）のオゾン層破壊物質が削減されている。
（注）各オゾン層破壊物質の生産･消費量にそれぞれのオゾン破壊係数（ODP）を乗じ算出したもの。</t>
    <phoneticPr fontId="5"/>
  </si>
  <si>
    <t>○</t>
  </si>
  <si>
    <t>‐</t>
  </si>
  <si>
    <t>オゾン層の変化がもたらす悪影響からの人の健康及び環境の保護は国民の生活に密接に関係しており，フロン等のオゾン層破壊物質を削減するためには，開発途上国も含めた地球的規模での対策が不可欠であるため，事業の目的は国民や社会のニーズを的確に反映している。</t>
    <phoneticPr fontId="5"/>
  </si>
  <si>
    <t>本基金の活動は，国が締結したモントリオール議定書に基づくものであるため，地方自治体，民間に委ねることは出来ない。</t>
    <phoneticPr fontId="5"/>
  </si>
  <si>
    <t>オゾン層の変化がもたらす悪影響からの人の健康及び環境の保護を含む地球環境問題は，我が国外交の優先課題。</t>
    <phoneticPr fontId="5"/>
  </si>
  <si>
    <t>支援対象となる開発途上国がモントリオール議定書を遵守するために必要な活動について，活動の種類及び費用水準に関する詳細なガイドラインを定め，当該ガイドラインに沿って個別のプロジェクト案審査を行っている。</t>
    <phoneticPr fontId="5"/>
  </si>
  <si>
    <t>プロジェクト審査を通じ，限られた資金規模の中で優先度が高い活動に対して支援を提供している。プロジェクトの進捗状況を適切に管理している。</t>
    <phoneticPr fontId="5"/>
  </si>
  <si>
    <t>完了済みプロジェクトの残余金及び利子を基金に返還させる等適切な財務管理を行っている。</t>
    <phoneticPr fontId="5"/>
  </si>
  <si>
    <t>成果実績は成果目標に見合っている。</t>
    <phoneticPr fontId="5"/>
  </si>
  <si>
    <t>活動実績は活動見込みに見合っている。</t>
    <phoneticPr fontId="5"/>
  </si>
  <si>
    <t>オゾン層保護基金の下での支援プロジェクトを通じて，支援対象国となる開発途上国が，モントリオール議定書の下で定められたオゾン層破壊物質削減スケジュールを着実に遵守することが可能となっている。</t>
    <phoneticPr fontId="5"/>
  </si>
  <si>
    <t>経済産業省</t>
  </si>
  <si>
    <t>オゾン層を破壊する物質に関するモントリオール議定書多数国間基金分担金（2018-2020年増資分）</t>
    <phoneticPr fontId="5"/>
  </si>
  <si>
    <t>環境省</t>
  </si>
  <si>
    <t>モントリオール議定書多数国間基金拠出金（HFC分）</t>
    <rPh sb="7" eb="10">
      <t>ギテイショ</t>
    </rPh>
    <rPh sb="10" eb="12">
      <t>タスウ</t>
    </rPh>
    <rPh sb="12" eb="14">
      <t>コクカン</t>
    </rPh>
    <rPh sb="14" eb="16">
      <t>キキン</t>
    </rPh>
    <rPh sb="16" eb="19">
      <t>キョシュツキン</t>
    </rPh>
    <rPh sb="23" eb="24">
      <t>ブン</t>
    </rPh>
    <phoneticPr fontId="5"/>
  </si>
  <si>
    <t>本件基金の必要額が適切な規模になるように引き続き働きかけるとともに，効率的な事業の実施を求めていく。</t>
    <phoneticPr fontId="5"/>
  </si>
  <si>
    <t>本基金に対する我が国分担額のうち，ハイドロフルオロカーボン（HFC）対策に係る拠出分については，関係する経済産業省及び環境省と分担している。</t>
    <rPh sb="0" eb="1">
      <t>ホン</t>
    </rPh>
    <rPh sb="1" eb="3">
      <t>キキン</t>
    </rPh>
    <rPh sb="4" eb="5">
      <t>タイ</t>
    </rPh>
    <rPh sb="7" eb="8">
      <t>ワ</t>
    </rPh>
    <rPh sb="9" eb="10">
      <t>クニ</t>
    </rPh>
    <rPh sb="10" eb="13">
      <t>ブンタンガク</t>
    </rPh>
    <rPh sb="34" eb="36">
      <t>タイサク</t>
    </rPh>
    <rPh sb="37" eb="38">
      <t>カカ</t>
    </rPh>
    <rPh sb="39" eb="42">
      <t>キョシュツブン</t>
    </rPh>
    <rPh sb="48" eb="50">
      <t>カンケイ</t>
    </rPh>
    <rPh sb="52" eb="54">
      <t>ケイザイ</t>
    </rPh>
    <rPh sb="54" eb="57">
      <t>サンギョウショウ</t>
    </rPh>
    <rPh sb="57" eb="58">
      <t>オヨ</t>
    </rPh>
    <rPh sb="59" eb="62">
      <t>カンキョウショウ</t>
    </rPh>
    <rPh sb="63" eb="65">
      <t>ブンタン</t>
    </rPh>
    <phoneticPr fontId="5"/>
  </si>
  <si>
    <t>22</t>
    <phoneticPr fontId="5"/>
  </si>
  <si>
    <t>11</t>
    <phoneticPr fontId="5"/>
  </si>
  <si>
    <t>35</t>
    <phoneticPr fontId="5"/>
  </si>
  <si>
    <t>207</t>
    <phoneticPr fontId="5"/>
  </si>
  <si>
    <t>202</t>
    <phoneticPr fontId="5"/>
  </si>
  <si>
    <t>203</t>
    <phoneticPr fontId="5"/>
  </si>
  <si>
    <t>245</t>
    <phoneticPr fontId="5"/>
  </si>
  <si>
    <t>0251</t>
    <phoneticPr fontId="5"/>
  </si>
  <si>
    <t>拠出金</t>
    <rPh sb="0" eb="3">
      <t>キョシュツキン</t>
    </rPh>
    <phoneticPr fontId="5"/>
  </si>
  <si>
    <t>基金の下での途上国におけるプロジェクト実施</t>
    <phoneticPr fontId="5"/>
  </si>
  <si>
    <t>モントリオール議定書多数国間基金</t>
    <phoneticPr fontId="5"/>
  </si>
  <si>
    <t>-</t>
    <phoneticPr fontId="5"/>
  </si>
  <si>
    <t>基金の下での途上国におけるプロジェクト実施</t>
    <phoneticPr fontId="5"/>
  </si>
  <si>
    <t>本拠出金において以下のPDCAを確保。　　　　　　　　　　　　　　　　　　　　　　　　　　　　　　　　　　　　　　　　　　　　　　　　　　　　　　　　　　　　　　　　　　　　　　　　　　　　　　　　　　　　　　　　　　　　　①計画段階（PLAN）：我が国が常任メンバーであるオゾン層保護基金執行委員会にてプロジェクト案を審査，承認。支援対象プロジェクトの種類及び費用に関するガイドライン及び決定の採択。
② 実施段階（DO）：我が国の義務的拠出金の支払，執行委員会で承認されたプロジェクトの実施。各種報告及び評価活動を通じたプロジェクトのモニタリング。
③ 評価段階（CHECK）：内部・外部監査報告書や執行委員会における運営・活動の評価。
④ フォローアップ（ACT）各種会議や不定期のやり取りを通じた改善の申入れ。</t>
    <phoneticPr fontId="5"/>
  </si>
  <si>
    <t>-</t>
    <phoneticPr fontId="5"/>
  </si>
  <si>
    <t>-</t>
    <phoneticPr fontId="5"/>
  </si>
  <si>
    <t>-</t>
    <phoneticPr fontId="5"/>
  </si>
  <si>
    <t>-</t>
    <phoneticPr fontId="5"/>
  </si>
  <si>
    <t>-</t>
    <phoneticPr fontId="5"/>
  </si>
  <si>
    <t>-</t>
    <phoneticPr fontId="5"/>
  </si>
  <si>
    <t>-</t>
    <phoneticPr fontId="5"/>
  </si>
  <si>
    <t>米ドル</t>
    <rPh sb="0" eb="1">
      <t>ベイ</t>
    </rPh>
    <phoneticPr fontId="5"/>
  </si>
  <si>
    <t>第82回基金執行委員会会合資料</t>
    <phoneticPr fontId="5"/>
  </si>
  <si>
    <t>第82回基金執行委員会会合資料</t>
    <phoneticPr fontId="5"/>
  </si>
  <si>
    <t>-</t>
    <phoneticPr fontId="5"/>
  </si>
  <si>
    <t>1991年以降の累計プロジェクト承認額（千米ドル）／累計ＯＤＳ削減量（オゾン破壊係数（ODP)トン換算）　　　　　　　　　　　　　　　　　　　　</t>
    <rPh sb="20" eb="21">
      <t>セン</t>
    </rPh>
    <phoneticPr fontId="5"/>
  </si>
  <si>
    <t>3,342,736/
481,654</t>
    <phoneticPr fontId="5"/>
  </si>
  <si>
    <t>3,502,703/
488,910</t>
    <phoneticPr fontId="5"/>
  </si>
  <si>
    <t>3,578,552/
488,910</t>
    <phoneticPr fontId="5"/>
  </si>
  <si>
    <t xml:space="preserve">本基金については，3年分の予算額（増資額）が締約国会合において決定され，国連分担率に準じて先進国が負担（各国の負担額を3年間で割った額を毎年拠出）。
予算額に基づく3年分の執行計画が基金執行委員会（ExCom）において決定され，その枠内で，途上国におけるオゾン層破壊物質の削減を目的とする個々のプロジェクトがExComにより審議，承認された上で順次実施される。
他方，ドナー国が拠出金を拠出する時期はまちまちであり，滞納する国もしばしば発生する。かかる基金の制度上，手元資金に余裕を持たせた運営が不可欠である一方，次期3年分の予算額を決定する際に，基金残額を充当することで締約国が実際に拠出する額を減じる措置が講じられている。
</t>
    <rPh sb="42" eb="43">
      <t>ジュン</t>
    </rPh>
    <phoneticPr fontId="5"/>
  </si>
  <si>
    <t>ODS 削減量は着実に増加しており，基金を通じた施策の有効性を示している。我が国は基金執行委員会の常任メンバーとして，他のメンバーと連携し，基金の運営に積極的に参画・貢献している。また，2018－2020年の3年間の資金規模について，モントリオール議定書第29回締約国会合(平成29年11月）において審議が行われたが，我が国は他のドナー国と協力しつつ同資金規模が適正な規模に抑えられるよう取り組んでおり，問題ない。</t>
    <rPh sb="202" eb="204">
      <t>モンダイ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</si>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</sst>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77230</xdr:colOff>
      <xdr:row>742</xdr:row>
      <xdr:rowOff>141588</xdr:rowOff>
    </xdr:from>
    <xdr:to>
      <xdr:col>32</xdr:col>
      <xdr:colOff>1223</xdr:colOff>
      <xdr:row>755</xdr:row>
      <xdr:rowOff>89990</xdr:rowOff>
    </xdr:to>
    <xdr:grpSp>
      <xdr:nvGrpSpPr>
        <xdr:cNvPr id="13" name="グループ化 12"/>
        <xdr:cNvGrpSpPr/>
      </xdr:nvGrpSpPr>
      <xdr:grpSpPr>
        <a:xfrm>
          <a:off x="3784257" y="44111047"/>
          <a:ext cx="2807236" cy="4466342"/>
          <a:chOff x="3240900" y="39708846"/>
          <a:chExt cx="2838452" cy="4189397"/>
        </a:xfrm>
      </xdr:grpSpPr>
      <xdr:sp macro="" textlink="">
        <xdr:nvSpPr>
          <xdr:cNvPr id="14" name="正方形/長方形 13"/>
          <xdr:cNvSpPr/>
        </xdr:nvSpPr>
        <xdr:spPr>
          <a:xfrm>
            <a:off x="3696341" y="39708846"/>
            <a:ext cx="2135761" cy="71485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2,596</a:t>
            </a:r>
            <a:r>
              <a:rPr kumimoji="1" lang="ja-JP" altLang="en-US" sz="1100" baseline="0"/>
              <a:t>百万</a:t>
            </a:r>
            <a:r>
              <a:rPr kumimoji="1" lang="ja-JP" altLang="en-US" sz="1100"/>
              <a:t>円</a:t>
            </a:r>
            <a:endParaRPr kumimoji="1" lang="en-US" altLang="ja-JP" sz="1100"/>
          </a:p>
        </xdr:txBody>
      </xdr:sp>
      <xdr:sp macro="" textlink="">
        <xdr:nvSpPr>
          <xdr:cNvPr id="15" name="大かっこ 14"/>
          <xdr:cNvSpPr/>
        </xdr:nvSpPr>
        <xdr:spPr>
          <a:xfrm>
            <a:off x="3581880" y="40478850"/>
            <a:ext cx="2248541" cy="8644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a:t>
            </a:r>
            <a:r>
              <a:rPr kumimoji="1" lang="ja-JP" altLang="ja-JP" sz="1100">
                <a:solidFill>
                  <a:schemeClr val="tx1"/>
                </a:solidFill>
                <a:effectLst/>
                <a:latin typeface="+mn-lt"/>
                <a:ea typeface="+mn-ea"/>
                <a:cs typeface="+mn-cs"/>
              </a:rPr>
              <a:t>執行委員会</a:t>
            </a:r>
            <a:r>
              <a:rPr kumimoji="1" lang="ja-JP" altLang="en-US" sz="1100">
                <a:solidFill>
                  <a:schemeClr val="tx1"/>
                </a:solidFill>
                <a:effectLst/>
                <a:latin typeface="+mn-lt"/>
                <a:ea typeface="+mn-ea"/>
                <a:cs typeface="+mn-cs"/>
              </a:rPr>
              <a:t>メンバー国として</a:t>
            </a:r>
            <a:r>
              <a:rPr kumimoji="1" lang="ja-JP" altLang="en-US" sz="1100"/>
              <a:t>個別プロジェクトの承認</a:t>
            </a:r>
            <a:endParaRPr kumimoji="1" lang="en-US" altLang="ja-JP" sz="1100"/>
          </a:p>
        </xdr:txBody>
      </xdr:sp>
      <xdr:sp macro="" textlink="">
        <xdr:nvSpPr>
          <xdr:cNvPr id="16" name="テキスト ボックス 15"/>
          <xdr:cNvSpPr txBox="1"/>
        </xdr:nvSpPr>
        <xdr:spPr>
          <a:xfrm>
            <a:off x="3240900" y="41399330"/>
            <a:ext cx="607859" cy="291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xnSp macro="">
        <xdr:nvCxnSpPr>
          <xdr:cNvPr id="17" name="直線矢印コネクタ 16"/>
          <xdr:cNvCxnSpPr/>
        </xdr:nvCxnSpPr>
        <xdr:spPr>
          <a:xfrm rot="5400000">
            <a:off x="3654606" y="41589144"/>
            <a:ext cx="4692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xdr:cNvSpPr txBox="1"/>
        </xdr:nvSpPr>
        <xdr:spPr>
          <a:xfrm>
            <a:off x="4540196" y="41406055"/>
            <a:ext cx="1408808" cy="606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xnSp macro="">
        <xdr:nvCxnSpPr>
          <xdr:cNvPr id="19" name="直線矢印コネクタ 18"/>
          <xdr:cNvCxnSpPr/>
        </xdr:nvCxnSpPr>
        <xdr:spPr>
          <a:xfrm rot="16200000" flipV="1">
            <a:off x="4252520" y="41648375"/>
            <a:ext cx="47567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xdr:cNvSpPr/>
        </xdr:nvSpPr>
        <xdr:spPr>
          <a:xfrm>
            <a:off x="3707547" y="42115308"/>
            <a:ext cx="2154811" cy="86245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モントリオール議定書多数国間基金（基金）</a:t>
            </a:r>
            <a:endParaRPr kumimoji="1" lang="en-US" altLang="ja-JP" sz="1100"/>
          </a:p>
          <a:p>
            <a:pPr algn="ctr"/>
            <a:r>
              <a:rPr kumimoji="1" lang="en-US" altLang="ja-JP" sz="1100" baseline="0">
                <a:solidFill>
                  <a:schemeClr val="dk1"/>
                </a:solidFill>
                <a:effectLst/>
                <a:latin typeface="+mn-lt"/>
                <a:ea typeface="+mn-ea"/>
                <a:cs typeface="+mn-cs"/>
              </a:rPr>
              <a:t>2,596</a:t>
            </a:r>
            <a:r>
              <a:rPr kumimoji="1" lang="ja-JP" altLang="en-US" sz="1100"/>
              <a:t>百万円</a:t>
            </a:r>
            <a:endParaRPr kumimoji="1" lang="en-US" altLang="ja-JP" sz="1100"/>
          </a:p>
        </xdr:txBody>
      </xdr:sp>
      <xdr:sp macro="" textlink="">
        <xdr:nvSpPr>
          <xdr:cNvPr id="21" name="大かっこ 20"/>
          <xdr:cNvSpPr/>
        </xdr:nvSpPr>
        <xdr:spPr>
          <a:xfrm>
            <a:off x="3593086" y="43123436"/>
            <a:ext cx="2486266" cy="7748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対象国・実施機関により，プロジェクト案が形成・提出され，基金執行委員会の承認を経て実施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347</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572</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166</v>
      </c>
      <c r="H5" s="841"/>
      <c r="I5" s="841"/>
      <c r="J5" s="841"/>
      <c r="K5" s="841"/>
      <c r="L5" s="841"/>
      <c r="M5" s="842" t="s">
        <v>66</v>
      </c>
      <c r="N5" s="843"/>
      <c r="O5" s="843"/>
      <c r="P5" s="843"/>
      <c r="Q5" s="843"/>
      <c r="R5" s="844"/>
      <c r="S5" s="845"/>
      <c r="T5" s="841"/>
      <c r="U5" s="841"/>
      <c r="V5" s="841"/>
      <c r="W5" s="841"/>
      <c r="X5" s="846"/>
      <c r="Y5" s="699" t="s">
        <v>3</v>
      </c>
      <c r="Z5" s="543"/>
      <c r="AA5" s="543"/>
      <c r="AB5" s="543"/>
      <c r="AC5" s="543"/>
      <c r="AD5" s="544"/>
      <c r="AE5" s="700" t="s">
        <v>574</v>
      </c>
      <c r="AF5" s="700"/>
      <c r="AG5" s="700"/>
      <c r="AH5" s="700"/>
      <c r="AI5" s="700"/>
      <c r="AJ5" s="700"/>
      <c r="AK5" s="700"/>
      <c r="AL5" s="700"/>
      <c r="AM5" s="700"/>
      <c r="AN5" s="700"/>
      <c r="AO5" s="700"/>
      <c r="AP5" s="701"/>
      <c r="AQ5" s="702" t="s">
        <v>575</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3" t="s">
        <v>516</v>
      </c>
      <c r="Z7" s="443"/>
      <c r="AA7" s="443"/>
      <c r="AB7" s="443"/>
      <c r="AC7" s="443"/>
      <c r="AD7" s="924"/>
      <c r="AE7" s="913" t="s">
        <v>577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ＯＤＡ</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2627</v>
      </c>
      <c r="Q13" s="659"/>
      <c r="R13" s="659"/>
      <c r="S13" s="659"/>
      <c r="T13" s="659"/>
      <c r="U13" s="659"/>
      <c r="V13" s="660"/>
      <c r="W13" s="658">
        <v>2761</v>
      </c>
      <c r="X13" s="659"/>
      <c r="Y13" s="659"/>
      <c r="Z13" s="659"/>
      <c r="AA13" s="659"/>
      <c r="AB13" s="659"/>
      <c r="AC13" s="660"/>
      <c r="AD13" s="658">
        <v>2596</v>
      </c>
      <c r="AE13" s="659"/>
      <c r="AF13" s="659"/>
      <c r="AG13" s="659"/>
      <c r="AH13" s="659"/>
      <c r="AI13" s="659"/>
      <c r="AJ13" s="660"/>
      <c r="AK13" s="658">
        <v>2622</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2627</v>
      </c>
      <c r="Q18" s="880"/>
      <c r="R18" s="880"/>
      <c r="S18" s="880"/>
      <c r="T18" s="880"/>
      <c r="U18" s="880"/>
      <c r="V18" s="881"/>
      <c r="W18" s="879">
        <f>SUM(W13:AC17)</f>
        <v>2761</v>
      </c>
      <c r="X18" s="880"/>
      <c r="Y18" s="880"/>
      <c r="Z18" s="880"/>
      <c r="AA18" s="880"/>
      <c r="AB18" s="880"/>
      <c r="AC18" s="881"/>
      <c r="AD18" s="879">
        <f>SUM(AD13:AJ17)</f>
        <v>2596</v>
      </c>
      <c r="AE18" s="880"/>
      <c r="AF18" s="880"/>
      <c r="AG18" s="880"/>
      <c r="AH18" s="880"/>
      <c r="AI18" s="880"/>
      <c r="AJ18" s="881"/>
      <c r="AK18" s="879">
        <f>SUM(AK13:AQ17)</f>
        <v>2622</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2627</v>
      </c>
      <c r="Q19" s="659"/>
      <c r="R19" s="659"/>
      <c r="S19" s="659"/>
      <c r="T19" s="659"/>
      <c r="U19" s="659"/>
      <c r="V19" s="660"/>
      <c r="W19" s="658">
        <v>2761</v>
      </c>
      <c r="X19" s="659"/>
      <c r="Y19" s="659"/>
      <c r="Z19" s="659"/>
      <c r="AA19" s="659"/>
      <c r="AB19" s="659"/>
      <c r="AC19" s="660"/>
      <c r="AD19" s="658">
        <v>2596</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560</v>
      </c>
      <c r="B22" s="966"/>
      <c r="C22" s="966"/>
      <c r="D22" s="966"/>
      <c r="E22" s="966"/>
      <c r="F22" s="967"/>
      <c r="G22" s="952" t="s">
        <v>457</v>
      </c>
      <c r="H22" s="222"/>
      <c r="I22" s="222"/>
      <c r="J22" s="222"/>
      <c r="K22" s="222"/>
      <c r="L22" s="222"/>
      <c r="M22" s="222"/>
      <c r="N22" s="222"/>
      <c r="O22" s="223"/>
      <c r="P22" s="937" t="s">
        <v>521</v>
      </c>
      <c r="Q22" s="222"/>
      <c r="R22" s="222"/>
      <c r="S22" s="222"/>
      <c r="T22" s="222"/>
      <c r="U22" s="222"/>
      <c r="V22" s="223"/>
      <c r="W22" s="937" t="s">
        <v>517</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570</v>
      </c>
      <c r="H23" s="954"/>
      <c r="I23" s="954"/>
      <c r="J23" s="954"/>
      <c r="K23" s="954"/>
      <c r="L23" s="954"/>
      <c r="M23" s="954"/>
      <c r="N23" s="954"/>
      <c r="O23" s="955"/>
      <c r="P23" s="920">
        <v>2622</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2622</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639</v>
      </c>
      <c r="AR31" s="200"/>
      <c r="AS31" s="133" t="s">
        <v>355</v>
      </c>
      <c r="AT31" s="134"/>
      <c r="AU31" s="199">
        <v>42</v>
      </c>
      <c r="AV31" s="199"/>
      <c r="AW31" s="398" t="s">
        <v>300</v>
      </c>
      <c r="AX31" s="399"/>
    </row>
    <row r="32" spans="1:50" ht="30"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23313.29</v>
      </c>
      <c r="AF32" s="219"/>
      <c r="AG32" s="219"/>
      <c r="AH32" s="219"/>
      <c r="AI32" s="218">
        <v>13296.45</v>
      </c>
      <c r="AJ32" s="219"/>
      <c r="AK32" s="219"/>
      <c r="AL32" s="219"/>
      <c r="AM32" s="218">
        <v>12989.46</v>
      </c>
      <c r="AN32" s="219"/>
      <c r="AO32" s="219"/>
      <c r="AP32" s="219"/>
      <c r="AQ32" s="340" t="s">
        <v>584</v>
      </c>
      <c r="AR32" s="207"/>
      <c r="AS32" s="207"/>
      <c r="AT32" s="341"/>
      <c r="AU32" s="219" t="s">
        <v>584</v>
      </c>
      <c r="AV32" s="219"/>
      <c r="AW32" s="219"/>
      <c r="AX32" s="221"/>
    </row>
    <row r="33" spans="1:50" ht="30"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29543.787</v>
      </c>
      <c r="AF33" s="219"/>
      <c r="AG33" s="219"/>
      <c r="AH33" s="219"/>
      <c r="AI33" s="218">
        <v>29531.394</v>
      </c>
      <c r="AJ33" s="219"/>
      <c r="AK33" s="219"/>
      <c r="AL33" s="219"/>
      <c r="AM33" s="218">
        <v>29377.944</v>
      </c>
      <c r="AN33" s="219"/>
      <c r="AO33" s="219"/>
      <c r="AP33" s="219"/>
      <c r="AQ33" s="340" t="s">
        <v>639</v>
      </c>
      <c r="AR33" s="207"/>
      <c r="AS33" s="207"/>
      <c r="AT33" s="341"/>
      <c r="AU33" s="219">
        <v>0</v>
      </c>
      <c r="AV33" s="219"/>
      <c r="AW33" s="219"/>
      <c r="AX33" s="221"/>
    </row>
    <row r="34" spans="1:50" ht="30"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121.08</v>
      </c>
      <c r="AF34" s="219"/>
      <c r="AG34" s="219"/>
      <c r="AH34" s="219"/>
      <c r="AI34" s="218">
        <v>154.97</v>
      </c>
      <c r="AJ34" s="219"/>
      <c r="AK34" s="219"/>
      <c r="AL34" s="219"/>
      <c r="AM34" s="218">
        <v>155.69999999999999</v>
      </c>
      <c r="AN34" s="219"/>
      <c r="AO34" s="219"/>
      <c r="AP34" s="219"/>
      <c r="AQ34" s="340" t="s">
        <v>585</v>
      </c>
      <c r="AR34" s="207"/>
      <c r="AS34" s="207"/>
      <c r="AT34" s="341"/>
      <c r="AU34" s="219" t="s">
        <v>585</v>
      </c>
      <c r="AV34" s="219"/>
      <c r="AW34" s="219"/>
      <c r="AX34" s="221"/>
    </row>
    <row r="35" spans="1:50" ht="23.25" customHeight="1" x14ac:dyDescent="0.15">
      <c r="A35" s="226" t="s">
        <v>506</v>
      </c>
      <c r="B35" s="227"/>
      <c r="C35" s="227"/>
      <c r="D35" s="227"/>
      <c r="E35" s="227"/>
      <c r="F35" s="228"/>
      <c r="G35" s="232" t="s">
        <v>637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629</v>
      </c>
      <c r="AV38" s="199"/>
      <c r="AW38" s="398" t="s">
        <v>300</v>
      </c>
      <c r="AX38" s="399"/>
    </row>
    <row r="39" spans="1:50" ht="44.25" customHeight="1" x14ac:dyDescent="0.15">
      <c r="A39" s="403"/>
      <c r="B39" s="401"/>
      <c r="C39" s="401"/>
      <c r="D39" s="401"/>
      <c r="E39" s="401"/>
      <c r="F39" s="402"/>
      <c r="G39" s="564" t="s">
        <v>586</v>
      </c>
      <c r="H39" s="565"/>
      <c r="I39" s="565"/>
      <c r="J39" s="565"/>
      <c r="K39" s="565"/>
      <c r="L39" s="565"/>
      <c r="M39" s="565"/>
      <c r="N39" s="565"/>
      <c r="O39" s="566"/>
      <c r="P39" s="105" t="s">
        <v>587</v>
      </c>
      <c r="Q39" s="105"/>
      <c r="R39" s="105"/>
      <c r="S39" s="105"/>
      <c r="T39" s="105"/>
      <c r="U39" s="105"/>
      <c r="V39" s="105"/>
      <c r="W39" s="105"/>
      <c r="X39" s="106"/>
      <c r="Y39" s="471" t="s">
        <v>12</v>
      </c>
      <c r="Z39" s="531"/>
      <c r="AA39" s="532"/>
      <c r="AB39" s="461" t="s">
        <v>588</v>
      </c>
      <c r="AC39" s="461"/>
      <c r="AD39" s="461"/>
      <c r="AE39" s="218">
        <v>0</v>
      </c>
      <c r="AF39" s="219"/>
      <c r="AG39" s="219"/>
      <c r="AH39" s="219"/>
      <c r="AI39" s="218">
        <v>0</v>
      </c>
      <c r="AJ39" s="219"/>
      <c r="AK39" s="219"/>
      <c r="AL39" s="219"/>
      <c r="AM39" s="218">
        <v>0</v>
      </c>
      <c r="AN39" s="219"/>
      <c r="AO39" s="219"/>
      <c r="AP39" s="219"/>
      <c r="AQ39" s="340" t="s">
        <v>585</v>
      </c>
      <c r="AR39" s="207"/>
      <c r="AS39" s="207"/>
      <c r="AT39" s="341"/>
      <c r="AU39" s="219" t="s">
        <v>629</v>
      </c>
      <c r="AV39" s="219"/>
      <c r="AW39" s="219"/>
      <c r="AX39" s="221"/>
    </row>
    <row r="40" spans="1:50" ht="44.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588</v>
      </c>
      <c r="AC40" s="523"/>
      <c r="AD40" s="523"/>
      <c r="AE40" s="218">
        <v>1</v>
      </c>
      <c r="AF40" s="219"/>
      <c r="AG40" s="219"/>
      <c r="AH40" s="219"/>
      <c r="AI40" s="218">
        <v>1</v>
      </c>
      <c r="AJ40" s="219"/>
      <c r="AK40" s="219"/>
      <c r="AL40" s="219"/>
      <c r="AM40" s="218">
        <v>1</v>
      </c>
      <c r="AN40" s="219"/>
      <c r="AO40" s="219"/>
      <c r="AP40" s="219"/>
      <c r="AQ40" s="340">
        <v>1</v>
      </c>
      <c r="AR40" s="207"/>
      <c r="AS40" s="207"/>
      <c r="AT40" s="341"/>
      <c r="AU40" s="219" t="s">
        <v>629</v>
      </c>
      <c r="AV40" s="219"/>
      <c r="AW40" s="219"/>
      <c r="AX40" s="221"/>
    </row>
    <row r="41" spans="1:50" ht="44.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0</v>
      </c>
      <c r="AF41" s="219"/>
      <c r="AG41" s="219"/>
      <c r="AH41" s="219"/>
      <c r="AI41" s="218">
        <v>0</v>
      </c>
      <c r="AJ41" s="219"/>
      <c r="AK41" s="219"/>
      <c r="AL41" s="219"/>
      <c r="AM41" s="218">
        <v>0</v>
      </c>
      <c r="AN41" s="219"/>
      <c r="AO41" s="219"/>
      <c r="AP41" s="219"/>
      <c r="AQ41" s="340" t="s">
        <v>585</v>
      </c>
      <c r="AR41" s="207"/>
      <c r="AS41" s="207"/>
      <c r="AT41" s="341"/>
      <c r="AU41" s="219" t="s">
        <v>629</v>
      </c>
      <c r="AV41" s="219"/>
      <c r="AW41" s="219"/>
      <c r="AX41" s="221"/>
    </row>
    <row r="42" spans="1:50" ht="23.25" customHeight="1" x14ac:dyDescent="0.15">
      <c r="A42" s="226" t="s">
        <v>506</v>
      </c>
      <c r="B42" s="227"/>
      <c r="C42" s="227"/>
      <c r="D42" s="227"/>
      <c r="E42" s="227"/>
      <c r="F42" s="228"/>
      <c r="G42" s="232" t="s">
        <v>638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7677</v>
      </c>
      <c r="AF101" s="219"/>
      <c r="AG101" s="219"/>
      <c r="AH101" s="220"/>
      <c r="AI101" s="218">
        <v>7934</v>
      </c>
      <c r="AJ101" s="219"/>
      <c r="AK101" s="219"/>
      <c r="AL101" s="220"/>
      <c r="AM101" s="218">
        <v>8058</v>
      </c>
      <c r="AN101" s="219"/>
      <c r="AO101" s="219"/>
      <c r="AP101" s="220"/>
      <c r="AQ101" s="218" t="s">
        <v>585</v>
      </c>
      <c r="AR101" s="219"/>
      <c r="AS101" s="219"/>
      <c r="AT101" s="220"/>
      <c r="AU101" s="218" t="s">
        <v>585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t="s">
        <v>591</v>
      </c>
      <c r="AF102" s="418"/>
      <c r="AG102" s="418"/>
      <c r="AH102" s="418"/>
      <c r="AI102" s="418" t="s">
        <v>592</v>
      </c>
      <c r="AJ102" s="418"/>
      <c r="AK102" s="418"/>
      <c r="AL102" s="418"/>
      <c r="AM102" s="418" t="s">
        <v>585</v>
      </c>
      <c r="AN102" s="418"/>
      <c r="AO102" s="418"/>
      <c r="AP102" s="418"/>
      <c r="AQ102" s="273">
        <v>8248</v>
      </c>
      <c r="AR102" s="274"/>
      <c r="AS102" s="274"/>
      <c r="AT102" s="319"/>
      <c r="AU102" s="273" t="s">
        <v>585</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2" t="s">
        <v>523</v>
      </c>
      <c r="AR115" s="593"/>
      <c r="AS115" s="593"/>
      <c r="AT115" s="593"/>
      <c r="AU115" s="593"/>
      <c r="AV115" s="593"/>
      <c r="AW115" s="593"/>
      <c r="AX115" s="594"/>
    </row>
    <row r="116" spans="1:50" ht="23.25" customHeight="1" x14ac:dyDescent="0.15">
      <c r="A116" s="439"/>
      <c r="B116" s="440"/>
      <c r="C116" s="440"/>
      <c r="D116" s="440"/>
      <c r="E116" s="440"/>
      <c r="F116" s="441"/>
      <c r="G116" s="393" t="s">
        <v>640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636</v>
      </c>
      <c r="AC116" s="463"/>
      <c r="AD116" s="464"/>
      <c r="AE116" s="418">
        <v>6.9</v>
      </c>
      <c r="AF116" s="418"/>
      <c r="AG116" s="418"/>
      <c r="AH116" s="418"/>
      <c r="AI116" s="418">
        <v>7.2</v>
      </c>
      <c r="AJ116" s="418"/>
      <c r="AK116" s="418"/>
      <c r="AL116" s="418"/>
      <c r="AM116" s="418">
        <v>7.3</v>
      </c>
      <c r="AN116" s="418"/>
      <c r="AO116" s="418"/>
      <c r="AP116" s="418"/>
      <c r="AQ116" s="218" t="s">
        <v>629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91" t="s">
        <v>641</v>
      </c>
      <c r="AF117" s="551"/>
      <c r="AG117" s="551"/>
      <c r="AH117" s="551"/>
      <c r="AI117" s="591" t="s">
        <v>642</v>
      </c>
      <c r="AJ117" s="551"/>
      <c r="AK117" s="551"/>
      <c r="AL117" s="551"/>
      <c r="AM117" s="591" t="s">
        <v>643</v>
      </c>
      <c r="AN117" s="551"/>
      <c r="AO117" s="551"/>
      <c r="AP117" s="551"/>
      <c r="AQ117" s="551" t="s">
        <v>630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2" t="s">
        <v>523</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2" t="s">
        <v>523</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2" t="s">
        <v>523</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536</v>
      </c>
      <c r="AF127" s="416"/>
      <c r="AG127" s="416"/>
      <c r="AH127" s="417"/>
      <c r="AI127" s="415" t="s">
        <v>533</v>
      </c>
      <c r="AJ127" s="416"/>
      <c r="AK127" s="416"/>
      <c r="AL127" s="417"/>
      <c r="AM127" s="415" t="s">
        <v>528</v>
      </c>
      <c r="AN127" s="416"/>
      <c r="AO127" s="416"/>
      <c r="AP127" s="417"/>
      <c r="AQ127" s="592" t="s">
        <v>523</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595</v>
      </c>
      <c r="AR133" s="199"/>
      <c r="AS133" s="133" t="s">
        <v>355</v>
      </c>
      <c r="AT133" s="134"/>
      <c r="AU133" s="200" t="s">
        <v>585</v>
      </c>
      <c r="AV133" s="200"/>
      <c r="AW133" s="133" t="s">
        <v>300</v>
      </c>
      <c r="AX133" s="195"/>
    </row>
    <row r="134" spans="1:50" ht="39.75" hidden="1" customHeight="1" x14ac:dyDescent="0.15">
      <c r="A134" s="189"/>
      <c r="B134" s="186"/>
      <c r="C134" s="180"/>
      <c r="D134" s="186"/>
      <c r="E134" s="180"/>
      <c r="F134" s="181"/>
      <c r="G134" s="104" t="s">
        <v>585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595</v>
      </c>
      <c r="AC134" s="205"/>
      <c r="AD134" s="205"/>
      <c r="AE134" s="206" t="s">
        <v>585</v>
      </c>
      <c r="AF134" s="207"/>
      <c r="AG134" s="207"/>
      <c r="AH134" s="207"/>
      <c r="AI134" s="206" t="s">
        <v>585</v>
      </c>
      <c r="AJ134" s="207"/>
      <c r="AK134" s="207"/>
      <c r="AL134" s="207"/>
      <c r="AM134" s="206" t="s">
        <v>585</v>
      </c>
      <c r="AN134" s="207"/>
      <c r="AO134" s="207"/>
      <c r="AP134" s="207"/>
      <c r="AQ134" s="206" t="s">
        <v>585</v>
      </c>
      <c r="AR134" s="207"/>
      <c r="AS134" s="207"/>
      <c r="AT134" s="207"/>
      <c r="AU134" s="206" t="s">
        <v>584</v>
      </c>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585</v>
      </c>
      <c r="AC135" s="213"/>
      <c r="AD135" s="213"/>
      <c r="AE135" s="206" t="s">
        <v>584</v>
      </c>
      <c r="AF135" s="207"/>
      <c r="AG135" s="207"/>
      <c r="AH135" s="207"/>
      <c r="AI135" s="206" t="s">
        <v>585</v>
      </c>
      <c r="AJ135" s="207"/>
      <c r="AK135" s="207"/>
      <c r="AL135" s="207"/>
      <c r="AM135" s="206" t="s">
        <v>585</v>
      </c>
      <c r="AN135" s="207"/>
      <c r="AO135" s="207"/>
      <c r="AP135" s="207"/>
      <c r="AQ135" s="206" t="s">
        <v>585</v>
      </c>
      <c r="AR135" s="207"/>
      <c r="AS135" s="207"/>
      <c r="AT135" s="207"/>
      <c r="AU135" s="206" t="s">
        <v>585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596</v>
      </c>
      <c r="H154" s="105"/>
      <c r="I154" s="105"/>
      <c r="J154" s="105"/>
      <c r="K154" s="105"/>
      <c r="L154" s="105"/>
      <c r="M154" s="105"/>
      <c r="N154" s="105"/>
      <c r="O154" s="105"/>
      <c r="P154" s="106"/>
      <c r="Q154" s="125" t="s">
        <v>585</v>
      </c>
      <c r="R154" s="105"/>
      <c r="S154" s="105"/>
      <c r="T154" s="105"/>
      <c r="U154" s="105"/>
      <c r="V154" s="105"/>
      <c r="W154" s="105"/>
      <c r="X154" s="105"/>
      <c r="Y154" s="105"/>
      <c r="Z154" s="105"/>
      <c r="AA154" s="293"/>
      <c r="AB154" s="141" t="s">
        <v>585</v>
      </c>
      <c r="AC154" s="142"/>
      <c r="AD154" s="142"/>
      <c r="AE154" s="147" t="s">
        <v>585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0.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0.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2"/>
      <c r="E430" s="174" t="s">
        <v>546</v>
      </c>
      <c r="F430" s="899"/>
      <c r="G430" s="900" t="s">
        <v>374</v>
      </c>
      <c r="H430" s="123"/>
      <c r="I430" s="123"/>
      <c r="J430" s="901" t="s">
        <v>583</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629</v>
      </c>
      <c r="AF432" s="200"/>
      <c r="AG432" s="133" t="s">
        <v>355</v>
      </c>
      <c r="AH432" s="134"/>
      <c r="AI432" s="156"/>
      <c r="AJ432" s="156"/>
      <c r="AK432" s="156"/>
      <c r="AL432" s="154"/>
      <c r="AM432" s="156"/>
      <c r="AN432" s="156"/>
      <c r="AO432" s="156"/>
      <c r="AP432" s="154"/>
      <c r="AQ432" s="590" t="s">
        <v>632</v>
      </c>
      <c r="AR432" s="200"/>
      <c r="AS432" s="133" t="s">
        <v>355</v>
      </c>
      <c r="AT432" s="134"/>
      <c r="AU432" s="200" t="s">
        <v>629</v>
      </c>
      <c r="AV432" s="200"/>
      <c r="AW432" s="133" t="s">
        <v>300</v>
      </c>
      <c r="AX432" s="195"/>
    </row>
    <row r="433" spans="1:50" ht="23.25" hidden="1" customHeight="1" x14ac:dyDescent="0.15">
      <c r="A433" s="189"/>
      <c r="B433" s="186"/>
      <c r="C433" s="180"/>
      <c r="D433" s="186"/>
      <c r="E433" s="342"/>
      <c r="F433" s="343"/>
      <c r="G433" s="104" t="s">
        <v>629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629</v>
      </c>
      <c r="AC433" s="213"/>
      <c r="AD433" s="213"/>
      <c r="AE433" s="340" t="s">
        <v>629</v>
      </c>
      <c r="AF433" s="207"/>
      <c r="AG433" s="207"/>
      <c r="AH433" s="207"/>
      <c r="AI433" s="340" t="s">
        <v>629</v>
      </c>
      <c r="AJ433" s="207"/>
      <c r="AK433" s="207"/>
      <c r="AL433" s="207"/>
      <c r="AM433" s="340" t="s">
        <v>631</v>
      </c>
      <c r="AN433" s="207"/>
      <c r="AO433" s="207"/>
      <c r="AP433" s="341"/>
      <c r="AQ433" s="340" t="s">
        <v>629</v>
      </c>
      <c r="AR433" s="207"/>
      <c r="AS433" s="207"/>
      <c r="AT433" s="341"/>
      <c r="AU433" s="207" t="s">
        <v>629</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629</v>
      </c>
      <c r="AC434" s="205"/>
      <c r="AD434" s="205"/>
      <c r="AE434" s="340" t="s">
        <v>629</v>
      </c>
      <c r="AF434" s="207"/>
      <c r="AG434" s="207"/>
      <c r="AH434" s="341"/>
      <c r="AI434" s="340" t="s">
        <v>629</v>
      </c>
      <c r="AJ434" s="207"/>
      <c r="AK434" s="207"/>
      <c r="AL434" s="207"/>
      <c r="AM434" s="340" t="s">
        <v>629</v>
      </c>
      <c r="AN434" s="207"/>
      <c r="AO434" s="207"/>
      <c r="AP434" s="341"/>
      <c r="AQ434" s="340" t="s">
        <v>633</v>
      </c>
      <c r="AR434" s="207"/>
      <c r="AS434" s="207"/>
      <c r="AT434" s="341"/>
      <c r="AU434" s="207" t="s">
        <v>634</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629</v>
      </c>
      <c r="AF435" s="207"/>
      <c r="AG435" s="207"/>
      <c r="AH435" s="341"/>
      <c r="AI435" s="340" t="s">
        <v>629</v>
      </c>
      <c r="AJ435" s="207"/>
      <c r="AK435" s="207"/>
      <c r="AL435" s="207"/>
      <c r="AM435" s="340" t="s">
        <v>629</v>
      </c>
      <c r="AN435" s="207"/>
      <c r="AO435" s="207"/>
      <c r="AP435" s="341"/>
      <c r="AQ435" s="340" t="s">
        <v>629</v>
      </c>
      <c r="AR435" s="207"/>
      <c r="AS435" s="207"/>
      <c r="AT435" s="341"/>
      <c r="AU435" s="207" t="s">
        <v>629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629</v>
      </c>
      <c r="AF457" s="200"/>
      <c r="AG457" s="133" t="s">
        <v>355</v>
      </c>
      <c r="AH457" s="134"/>
      <c r="AI457" s="156"/>
      <c r="AJ457" s="156"/>
      <c r="AK457" s="156"/>
      <c r="AL457" s="154"/>
      <c r="AM457" s="156"/>
      <c r="AN457" s="156"/>
      <c r="AO457" s="156"/>
      <c r="AP457" s="154"/>
      <c r="AQ457" s="590" t="s">
        <v>629</v>
      </c>
      <c r="AR457" s="200"/>
      <c r="AS457" s="133" t="s">
        <v>355</v>
      </c>
      <c r="AT457" s="134"/>
      <c r="AU457" s="200" t="s">
        <v>629</v>
      </c>
      <c r="AV457" s="200"/>
      <c r="AW457" s="133" t="s">
        <v>300</v>
      </c>
      <c r="AX457" s="195"/>
    </row>
    <row r="458" spans="1:50" ht="23.25" hidden="1" customHeight="1" x14ac:dyDescent="0.15">
      <c r="A458" s="189"/>
      <c r="B458" s="186"/>
      <c r="C458" s="180"/>
      <c r="D458" s="186"/>
      <c r="E458" s="342"/>
      <c r="F458" s="343"/>
      <c r="G458" s="104" t="s">
        <v>629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629</v>
      </c>
      <c r="AC458" s="213"/>
      <c r="AD458" s="213"/>
      <c r="AE458" s="340" t="s">
        <v>629</v>
      </c>
      <c r="AF458" s="207"/>
      <c r="AG458" s="207"/>
      <c r="AH458" s="207"/>
      <c r="AI458" s="340" t="s">
        <v>629</v>
      </c>
      <c r="AJ458" s="207"/>
      <c r="AK458" s="207"/>
      <c r="AL458" s="207"/>
      <c r="AM458" s="340" t="s">
        <v>629</v>
      </c>
      <c r="AN458" s="207"/>
      <c r="AO458" s="207"/>
      <c r="AP458" s="341"/>
      <c r="AQ458" s="340" t="s">
        <v>629</v>
      </c>
      <c r="AR458" s="207"/>
      <c r="AS458" s="207"/>
      <c r="AT458" s="341"/>
      <c r="AU458" s="207" t="s">
        <v>629</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635</v>
      </c>
      <c r="AC459" s="205"/>
      <c r="AD459" s="205"/>
      <c r="AE459" s="340" t="s">
        <v>629</v>
      </c>
      <c r="AF459" s="207"/>
      <c r="AG459" s="207"/>
      <c r="AH459" s="341"/>
      <c r="AI459" s="340" t="s">
        <v>629</v>
      </c>
      <c r="AJ459" s="207"/>
      <c r="AK459" s="207"/>
      <c r="AL459" s="207"/>
      <c r="AM459" s="340" t="s">
        <v>629</v>
      </c>
      <c r="AN459" s="207"/>
      <c r="AO459" s="207"/>
      <c r="AP459" s="341"/>
      <c r="AQ459" s="340" t="s">
        <v>629</v>
      </c>
      <c r="AR459" s="207"/>
      <c r="AS459" s="207"/>
      <c r="AT459" s="341"/>
      <c r="AU459" s="207" t="s">
        <v>629</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629</v>
      </c>
      <c r="AF460" s="207"/>
      <c r="AG460" s="207"/>
      <c r="AH460" s="341"/>
      <c r="AI460" s="340" t="s">
        <v>632</v>
      </c>
      <c r="AJ460" s="207"/>
      <c r="AK460" s="207"/>
      <c r="AL460" s="207"/>
      <c r="AM460" s="340" t="s">
        <v>629</v>
      </c>
      <c r="AN460" s="207"/>
      <c r="AO460" s="207"/>
      <c r="AP460" s="341"/>
      <c r="AQ460" s="340" t="s">
        <v>629</v>
      </c>
      <c r="AR460" s="207"/>
      <c r="AS460" s="207"/>
      <c r="AT460" s="341"/>
      <c r="AU460" s="207" t="s">
        <v>629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t="s">
        <v>629</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84.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598</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53.2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598</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62.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598</v>
      </c>
      <c r="AE704" s="784"/>
      <c r="AF704" s="784"/>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599</v>
      </c>
      <c r="AE705" s="716"/>
      <c r="AF705" s="716"/>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599</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72.7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598</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599</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60.7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598</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599</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187.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598</v>
      </c>
      <c r="AE713" s="329"/>
      <c r="AF713" s="664"/>
      <c r="AG713" s="101" t="s">
        <v>644</v>
      </c>
      <c r="AH713" s="102"/>
      <c r="AI713" s="102"/>
      <c r="AJ713" s="102"/>
      <c r="AK713" s="102"/>
      <c r="AL713" s="102"/>
      <c r="AM713" s="102"/>
      <c r="AN713" s="102"/>
      <c r="AO713" s="102"/>
      <c r="AP713" s="102"/>
      <c r="AQ713" s="102"/>
      <c r="AR713" s="102"/>
      <c r="AS713" s="102"/>
      <c r="AT713" s="102"/>
      <c r="AU713" s="102"/>
      <c r="AV713" s="102"/>
      <c r="AW713" s="102"/>
      <c r="AX713" s="103"/>
    </row>
    <row r="714" spans="1:50" ht="51"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598</v>
      </c>
      <c r="AE714" s="809"/>
      <c r="AF714" s="810"/>
      <c r="AG714" s="737" t="s">
        <v>605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598</v>
      </c>
      <c r="AE715" s="606"/>
      <c r="AF715" s="657"/>
      <c r="AG715" s="743" t="s">
        <v>606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599</v>
      </c>
      <c r="AE716" s="628"/>
      <c r="AF716" s="628"/>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598</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76.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598</v>
      </c>
      <c r="AE718" s="329"/>
      <c r="AF718" s="329"/>
      <c r="AG718" s="127" t="s">
        <v>608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598</v>
      </c>
      <c r="AE719" s="606"/>
      <c r="AF719" s="606"/>
      <c r="AG719" s="125" t="s">
        <v>614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48.75" customHeight="1" x14ac:dyDescent="0.15">
      <c r="A721" s="779"/>
      <c r="B721" s="780"/>
      <c r="C721" s="296" t="s">
        <v>609</v>
      </c>
      <c r="D721" s="297"/>
      <c r="E721" s="297"/>
      <c r="F721" s="298"/>
      <c r="G721" s="287"/>
      <c r="H721" s="288"/>
      <c r="I721" s="83" t="str">
        <f>IF(OR(G721="　", G721=""), "", "-")</f>
        <v/>
      </c>
      <c r="J721" s="291"/>
      <c r="K721" s="291"/>
      <c r="L721" s="83" t="str">
        <f>IF(M721="","","-")</f>
        <v/>
      </c>
      <c r="M721" s="84"/>
      <c r="N721" s="304" t="s">
        <v>610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t="s">
        <v>611</v>
      </c>
      <c r="D722" s="297"/>
      <c r="E722" s="297"/>
      <c r="F722" s="298"/>
      <c r="G722" s="287" t="s">
        <v>515</v>
      </c>
      <c r="H722" s="288"/>
      <c r="I722" s="83" t="str">
        <f t="shared" ref="I722:I725" si="4">IF(OR(G722="　", G722=""), "", "-")</f>
        <v>-</v>
      </c>
      <c r="J722" s="291">
        <v>11</v>
      </c>
      <c r="K722" s="291"/>
      <c r="L722" s="83" t="str">
        <f t="shared" ref="L722:L725" si="5">IF(M722="","","-")</f>
        <v/>
      </c>
      <c r="M722" s="84"/>
      <c r="N722" s="304" t="s">
        <v>612</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2.5" customHeight="1" x14ac:dyDescent="0.15">
      <c r="A726" s="641" t="s">
        <v>48</v>
      </c>
      <c r="B726" s="803"/>
      <c r="C726" s="816" t="s">
        <v>53</v>
      </c>
      <c r="D726" s="838"/>
      <c r="E726" s="838"/>
      <c r="F726" s="839"/>
      <c r="G726" s="577" t="s">
        <v>645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613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6.2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57"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7"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22.25" customHeight="1" thickBot="1" x14ac:dyDescent="0.2">
      <c r="A735" s="791" t="s">
        <v>628</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550</v>
      </c>
      <c r="B737" s="210"/>
      <c r="C737" s="210"/>
      <c r="D737" s="211"/>
      <c r="E737" s="991" t="s">
        <v>615</v>
      </c>
      <c r="F737" s="991"/>
      <c r="G737" s="991"/>
      <c r="H737" s="991"/>
      <c r="I737" s="991"/>
      <c r="J737" s="991"/>
      <c r="K737" s="991"/>
      <c r="L737" s="991"/>
      <c r="M737" s="991"/>
      <c r="N737" s="365" t="s">
        <v>543</v>
      </c>
      <c r="O737" s="365"/>
      <c r="P737" s="365"/>
      <c r="Q737" s="365"/>
      <c r="R737" s="991" t="s">
        <v>616</v>
      </c>
      <c r="S737" s="991"/>
      <c r="T737" s="991"/>
      <c r="U737" s="991"/>
      <c r="V737" s="991"/>
      <c r="W737" s="991"/>
      <c r="X737" s="991"/>
      <c r="Y737" s="991"/>
      <c r="Z737" s="991"/>
      <c r="AA737" s="365" t="s">
        <v>542</v>
      </c>
      <c r="AB737" s="365"/>
      <c r="AC737" s="365"/>
      <c r="AD737" s="365"/>
      <c r="AE737" s="991" t="s">
        <v>617</v>
      </c>
      <c r="AF737" s="991"/>
      <c r="AG737" s="991"/>
      <c r="AH737" s="991"/>
      <c r="AI737" s="991"/>
      <c r="AJ737" s="991"/>
      <c r="AK737" s="991"/>
      <c r="AL737" s="991"/>
      <c r="AM737" s="991"/>
      <c r="AN737" s="365" t="s">
        <v>541</v>
      </c>
      <c r="AO737" s="365"/>
      <c r="AP737" s="365"/>
      <c r="AQ737" s="365"/>
      <c r="AR737" s="983" t="s">
        <v>618</v>
      </c>
      <c r="AS737" s="984"/>
      <c r="AT737" s="984"/>
      <c r="AU737" s="984"/>
      <c r="AV737" s="984"/>
      <c r="AW737" s="984"/>
      <c r="AX737" s="985"/>
      <c r="AY737" s="89"/>
      <c r="AZ737" s="89"/>
    </row>
    <row r="738" spans="1:52" ht="24.75" customHeight="1" x14ac:dyDescent="0.15">
      <c r="A738" s="992" t="s">
        <v>540</v>
      </c>
      <c r="B738" s="210"/>
      <c r="C738" s="210"/>
      <c r="D738" s="211"/>
      <c r="E738" s="991" t="s">
        <v>619</v>
      </c>
      <c r="F738" s="991"/>
      <c r="G738" s="991"/>
      <c r="H738" s="991"/>
      <c r="I738" s="991"/>
      <c r="J738" s="991"/>
      <c r="K738" s="991"/>
      <c r="L738" s="991"/>
      <c r="M738" s="991"/>
      <c r="N738" s="365" t="s">
        <v>539</v>
      </c>
      <c r="O738" s="365"/>
      <c r="P738" s="365"/>
      <c r="Q738" s="365"/>
      <c r="R738" s="991" t="s">
        <v>620</v>
      </c>
      <c r="S738" s="991"/>
      <c r="T738" s="991"/>
      <c r="U738" s="991"/>
      <c r="V738" s="991"/>
      <c r="W738" s="991"/>
      <c r="X738" s="991"/>
      <c r="Y738" s="991"/>
      <c r="Z738" s="991"/>
      <c r="AA738" s="365" t="s">
        <v>538</v>
      </c>
      <c r="AB738" s="365"/>
      <c r="AC738" s="365"/>
      <c r="AD738" s="365"/>
      <c r="AE738" s="991" t="s">
        <v>621</v>
      </c>
      <c r="AF738" s="991"/>
      <c r="AG738" s="991"/>
      <c r="AH738" s="991"/>
      <c r="AI738" s="991"/>
      <c r="AJ738" s="991"/>
      <c r="AK738" s="991"/>
      <c r="AL738" s="991"/>
      <c r="AM738" s="991"/>
      <c r="AN738" s="365" t="s">
        <v>534</v>
      </c>
      <c r="AO738" s="365"/>
      <c r="AP738" s="365"/>
      <c r="AQ738" s="365"/>
      <c r="AR738" s="983" t="s">
        <v>622</v>
      </c>
      <c r="AS738" s="984"/>
      <c r="AT738" s="984"/>
      <c r="AU738" s="984"/>
      <c r="AV738" s="984"/>
      <c r="AW738" s="984"/>
      <c r="AX738" s="985"/>
    </row>
    <row r="739" spans="1:52" ht="24.75" customHeight="1" thickBot="1" x14ac:dyDescent="0.2">
      <c r="A739" s="993" t="s">
        <v>530</v>
      </c>
      <c r="B739" s="994"/>
      <c r="C739" s="994"/>
      <c r="D739" s="995"/>
      <c r="E739" s="996" t="s">
        <v>572</v>
      </c>
      <c r="F739" s="986"/>
      <c r="G739" s="986"/>
      <c r="H739" s="93" t="str">
        <f>IF(E739="", "", "(")</f>
        <v>(</v>
      </c>
      <c r="I739" s="986"/>
      <c r="J739" s="986"/>
      <c r="K739" s="93" t="str">
        <f>IF(OR(I739="　", I739=""), "", "-")</f>
        <v/>
      </c>
      <c r="L739" s="987">
        <v>326</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623</v>
      </c>
      <c r="H781" s="672"/>
      <c r="I781" s="672"/>
      <c r="J781" s="672"/>
      <c r="K781" s="673"/>
      <c r="L781" s="665" t="s">
        <v>624</v>
      </c>
      <c r="M781" s="666"/>
      <c r="N781" s="666"/>
      <c r="O781" s="666"/>
      <c r="P781" s="666"/>
      <c r="Q781" s="666"/>
      <c r="R781" s="666"/>
      <c r="S781" s="666"/>
      <c r="T781" s="666"/>
      <c r="U781" s="666"/>
      <c r="V781" s="666"/>
      <c r="W781" s="666"/>
      <c r="X781" s="667"/>
      <c r="Y781" s="388">
        <v>2596</v>
      </c>
      <c r="Z781" s="389"/>
      <c r="AA781" s="389"/>
      <c r="AB781" s="806"/>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2596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3.75" customHeight="1" x14ac:dyDescent="0.15">
      <c r="A837" s="376">
        <v>1</v>
      </c>
      <c r="B837" s="376">
        <v>1</v>
      </c>
      <c r="C837" s="361" t="s">
        <v>625</v>
      </c>
      <c r="D837" s="347"/>
      <c r="E837" s="347"/>
      <c r="F837" s="347"/>
      <c r="G837" s="347"/>
      <c r="H837" s="347"/>
      <c r="I837" s="347"/>
      <c r="J837" s="348" t="s">
        <v>626</v>
      </c>
      <c r="K837" s="349"/>
      <c r="L837" s="349"/>
      <c r="M837" s="349"/>
      <c r="N837" s="349"/>
      <c r="O837" s="349"/>
      <c r="P837" s="362" t="s">
        <v>627</v>
      </c>
      <c r="Q837" s="350"/>
      <c r="R837" s="350"/>
      <c r="S837" s="350"/>
      <c r="T837" s="350"/>
      <c r="U837" s="350"/>
      <c r="V837" s="350"/>
      <c r="W837" s="350"/>
      <c r="X837" s="350"/>
      <c r="Y837" s="351">
        <v>2596</v>
      </c>
      <c r="Z837" s="352"/>
      <c r="AA837" s="352"/>
      <c r="AB837" s="353"/>
      <c r="AC837" s="363" t="s">
        <v>196</v>
      </c>
      <c r="AD837" s="371"/>
      <c r="AE837" s="371"/>
      <c r="AF837" s="371"/>
      <c r="AG837" s="371"/>
      <c r="AH837" s="372" t="s">
        <v>646</v>
      </c>
      <c r="AI837" s="373"/>
      <c r="AJ837" s="373"/>
      <c r="AK837" s="373"/>
      <c r="AL837" s="357" t="s">
        <v>647</v>
      </c>
      <c r="AM837" s="358"/>
      <c r="AN837" s="358"/>
      <c r="AO837" s="359"/>
      <c r="AP837" s="360" t="s">
        <v>646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2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598</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598</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598</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557</v>
      </c>
      <c r="AF2" s="1033"/>
      <c r="AG2" s="1033"/>
      <c r="AH2" s="1033"/>
      <c r="AI2" s="1033" t="s">
        <v>554</v>
      </c>
      <c r="AJ2" s="1033"/>
      <c r="AK2" s="1033"/>
      <c r="AL2" s="1033"/>
      <c r="AM2" s="1033" t="s">
        <v>528</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558</v>
      </c>
      <c r="AF9" s="1033"/>
      <c r="AG9" s="1033"/>
      <c r="AH9" s="1033"/>
      <c r="AI9" s="1033" t="s">
        <v>554</v>
      </c>
      <c r="AJ9" s="1033"/>
      <c r="AK9" s="1033"/>
      <c r="AL9" s="1033"/>
      <c r="AM9" s="1033" t="s">
        <v>528</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557</v>
      </c>
      <c r="AF51" s="1033"/>
      <c r="AG51" s="1033"/>
      <c r="AH51" s="1033"/>
      <c r="AI51" s="1033" t="s">
        <v>554</v>
      </c>
      <c r="AJ51" s="1033"/>
      <c r="AK51" s="1033"/>
      <c r="AL51" s="1033"/>
      <c r="AM51" s="1033" t="s">
        <v>528</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2019-06-07T03:18:17Z</cp:lastPrinted>
  <dcterms:created xsi:type="dcterms:W3CDTF">2012-03-13T00:50:25Z</dcterms:created>
  <dcterms:modified xsi:type="dcterms:W3CDTF">2019-07-22T05:31:57Z</dcterms:modified>
</cp:coreProperties>
</file>