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M46" i="3"/>
  <c r="AM39" i="3"/>
  <c r="AM41" i="3" l="1"/>
  <c r="AI41" i="3"/>
  <c r="AE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<sst xmlns="http://schemas.openxmlformats.org/spreadsheetml/2006/main" count="2828" uniqueCount="640">
  <si>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</si>
  <si>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</si>
  <si>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</si>
  <si>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</si>
  <si>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</si>
  <si>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</si>
  <si>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</si>
  <si>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</si>
  <si>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</si>
  <si>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</si>
  <si>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</si>
  <si>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</si>
  <si>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</si>
  <si>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</si>
  <si>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</si>
  <si>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</si>
  <si>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</si>
  <si>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</si>
  <si>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</si>
  <si>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</si>
  <si>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</si>
  <si>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</si>
  <si>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</si>
  <si>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</si>
  <si>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</si>
  <si>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</si>
  <si>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</si>
  <si>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</si>
  <si>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</si>
  <si>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</si>
  <si>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</si>
  <si>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</si>
  <si>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</si>
  <si>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</si>
  <si>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</si>
  <si>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</si>
  <si>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</si>
  <si>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</si>
  <si>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</si>
  <si>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</si>
  <si>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</si>
  <si>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</si>
  <si>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</si>
  <si>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</si>
  <si>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</si>
  <si>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</si>
  <si>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</si>
  <si>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</si>
  <si>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</si>
  <si>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</si>
  <si>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</si>
  <si>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</si>
  <si>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</si>
  <si>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</si>
  <si>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</si>
  <si>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</si>
  <si>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</si>
  <si>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</si>
  <si>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</si>
  <si>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</si>
  <si>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</si>
  <si>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</si>
  <si>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</si>
  <si>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</si>
  <si>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</si>
  <si>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</si>
  <si>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</si>
  <si>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</si>
  <si>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</si>
  <si>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</si>
  <si>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</si>
  <si>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</si>
  <si>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</si>
  <si>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</si>
  <si>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</si>
  <si>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</si>
  <si>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</si>
  <si>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</si>
  <si>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</si>
  <si>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</si>
  <si>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</si>
  <si>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</si>
  <si>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</si>
  <si>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</si>
  <si>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</si>
  <si>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</si>
  <si>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</si>
  <si>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</si>
  <si>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</si>
  <si>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</si>
  <si>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</si>
  <si>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</si>
  <si>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</si>
  <si>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</si>
  <si>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</si>
  <si>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</si>
  <si>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</si>
  <si>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</si>
  <si>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</si>
  <si>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</si>
  <si>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</si>
  <si>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</si>
  <si>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</si>
  <si>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</si>
  <si>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</si>
  <si>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</si>
  <si>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</si>
  <si>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</si>
  <si>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</si>
  <si>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</si>
  <si>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</si>
  <si>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</si>
  <si>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</si>
  <si>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</si>
  <si>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</si>
  <si>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</si>
  <si>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</si>
  <si>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</si>
  <si>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</si>
  <si>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</si>
  <si>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</si>
  <si>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</si>
  <si>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</si>
  <si>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</si>
  <si>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</si>
  <si>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</si>
  <si>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</si>
  <si>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</si>
  <si>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</si>
  <si>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</si>
  <si>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</si>
  <si>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</si>
  <si>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</si>
  <si>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</si>
  <si>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</si>
  <si>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</si>
  <si>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</si>
  <si>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</si>
  <si>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</si>
  <si>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</si>
  <si>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</si>
  <si>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</si>
  <si>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</si>
  <si>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</si>
  <si>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</si>
  <si>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</si>
  <si>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</si>
  <si>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</si>
  <si>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</si>
  <si>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</si>
  <si>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</si>
  <si>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</si>
  <si>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</si>
  <si>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</si>
  <si>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</si>
  <si>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</si>
  <si>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</si>
  <si>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</si>
  <si>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</si>
  <si>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</si>
  <si>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</si>
  <si>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</si>
  <si>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</si>
  <si>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</si>
  <si>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</si>
  <si>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</si>
  <si>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</si>
  <si>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</si>
  <si>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</si>
  <si>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</si>
  <si>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</si>
  <si>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</si>
  <si>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</si>
  <si>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</si>
  <si>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</si>
  <si>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</si>
  <si>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</si>
  <si>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</si>
  <si>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</si>
  <si>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</si>
  <si>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</si>
  <si>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</si>
  <si>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</si>
  <si>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</si>
  <si>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</si>
  <si>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</si>
  <si>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</si>
  <si>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</si>
  <si>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</si>
  <si>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</si>
  <si>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</si>
  <si>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</si>
  <si>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</si>
  <si>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</si>
  <si>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</si>
  <si>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</si>
  <si>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</si>
  <si>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</si>
  <si>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</si>
  <si>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</si>
  <si>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</si>
  <si>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</si>
  <si>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</si>
  <si>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</si>
  <si>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</si>
  <si>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</si>
  <si>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</si>
  <si>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</si>
  <si>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</si>
  <si>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</si>
  <si>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</si>
  <si>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</si>
  <si>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</si>
  <si>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</si>
  <si>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</si>
  <si>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</si>
  <si>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</si>
  <si>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</si>
  <si>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</si>
  <si>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</si>
  <si>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</si>
  <si>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</si>
  <si>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</si>
  <si>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</si>
  <si>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</si>
  <si>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</si>
  <si>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</si>
  <si>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</si>
  <si>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</si>
  <si>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</si>
  <si>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</si>
  <si>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</si>
  <si>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</si>
  <si>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</si>
  <si>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</si>
  <si>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</si>
  <si>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</si>
  <si>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</si>
  <si>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</si>
  <si>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</si>
  <si>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</si>
  <si>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</si>
  <si>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</si>
  <si>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</si>
  <si>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</si>
  <si>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</si>
  <si>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</si>
  <si>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</si>
  <si>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</si>
  <si>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</si>
  <si>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</si>
  <si>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</si>
  <si>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</si>
  <si>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</si>
  <si>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</si>
  <si>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</si>
  <si>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</si>
  <si>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</si>
  <si>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</si>
  <si>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</si>
  <si>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</si>
  <si>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</si>
  <si>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</si>
  <si>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</si>
  <si>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</si>
  <si>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</si>
  <si>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</si>
  <si>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</si>
  <si>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</si>
  <si>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</si>
  <si>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</si>
  <si>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</si>
  <si>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</si>
  <si>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</si>
  <si>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</si>
  <si>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</si>
  <si>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</si>
  <si>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</si>
  <si>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</si>
  <si>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</si>
  <si>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</si>
  <si>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</si>
  <si>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</si>
  <si>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</si>
  <si>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</si>
  <si>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</si>
  <si>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</si>
  <si>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</si>
  <si>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</si>
  <si>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</si>
  <si>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</si>
  <si>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</si>
  <si>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</si>
  <si>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</si>
  <si>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</si>
  <si>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</si>
  <si>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</si>
  <si>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</si>
  <si>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</si>
  <si>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</si>
  <si>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</si>
  <si>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</si>
  <si>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</si>
  <si>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</si>
  <si>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</si>
  <si>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</si>
  <si>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</si>
  <si>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</si>
  <si>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</si>
  <si>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</si>
  <si>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</si>
  <si>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</si>
  <si>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</si>
  <si>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</si>
  <si>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</si>
  <si>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</si>
  <si>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</si>
  <si>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</si>
  <si>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</si>
  <si>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</si>
  <si>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</si>
  <si>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</si>
  <si>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</si>
  <si>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</si>
  <si>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</si>
  <si>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</si>
  <si>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</si>
  <si>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</si>
  <si>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</si>
  <si>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</si>
  <si>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</si>
  <si>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</si>
  <si>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</si>
  <si>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</si>
  <si>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</si>
  <si>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</si>
  <si>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</si>
  <si>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</si>
  <si>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</si>
  <si>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</si>
  <si>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</si>
  <si>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</si>
  <si>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</si>
  <si>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</si>
  <si>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</si>
  <si>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</si>
  <si>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</si>
  <si>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</si>
  <si>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</si>
  <si>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</si>
  <si>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</si>
  <si>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</si>
  <si>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</si>
  <si>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</si>
  <si>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</si>
  <si>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</si>
  <si>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</si>
  <si>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</si>
  <si>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</si>
  <si>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</si>
  <si>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</si>
  <si>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</si>
  <si>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</si>
  <si>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</si>
  <si>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</si>
  <si>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</si>
  <si>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</si>
  <si>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</si>
  <si>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</si>
  <si>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</si>
  <si>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</si>
  <si>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</si>
  <si>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</si>
  <si>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</si>
  <si>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</si>
  <si>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</si>
  <si>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</si>
  <si>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</si>
  <si>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</si>
  <si>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</si>
  <si>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</si>
  <si>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</si>
  <si>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</si>
  <si>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</si>
  <si>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</si>
  <si>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</si>
  <si>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</si>
  <si>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</si>
  <si>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</si>
  <si>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</si>
  <si>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</si>
  <si>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</si>
  <si>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</si>
  <si>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</si>
  <si>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</si>
  <si>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</si>
  <si>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</si>
  <si>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</si>
  <si>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</si>
  <si>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</si>
  <si>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</si>
  <si>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</si>
  <si>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</si>
  <si>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</si>
  <si>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</si>
  <si>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</si>
  <si>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</si>
  <si>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</si>
  <si>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</si>
  <si>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</si>
  <si>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</si>
  <si>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</si>
  <si>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</si>
  <si>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</si>
  <si>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</si>
  <si>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</si>
  <si>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</si>
  <si>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</si>
  <si>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</si>
  <si>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</si>
  <si>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</si>
  <si>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</si>
  <si>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</si>
  <si>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</si>
  <si>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</si>
  <si>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</si>
  <si>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</si>
  <si>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</si>
  <si>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</si>
  <si>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</si>
  <si>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</si>
  <si>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</si>
  <si>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</si>
  <si>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</si>
  <si>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</si>
  <si>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</si>
  <si>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</si>
  <si>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</si>
  <si>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</si>
  <si>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</si>
  <si>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</si>
  <si>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</si>
  <si>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</si>
  <si>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</si>
  <si>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</si>
  <si>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</si>
  <si>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</si>
  <si>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</si>
  <si>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</si>
  <si>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</si>
  <si>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</si>
  <si>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</si>
  <si>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</si>
  <si>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</si>
  <si>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</si>
  <si>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</si>
  <si>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</si>
  <si>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</si>
  <si>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</si>
  <si>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</si>
  <si>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</si>
  <si>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</si>
  <si>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</si>
  <si>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</si>
  <si>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</si>
  <si>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</si>
  <si>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</si>
  <si>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</si>
  <si>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</si>
  <si>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</si>
  <si>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</si>
  <si>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</si>
  <si>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</si>
  <si>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</si>
  <si>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</si>
  <si>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</si>
  <si>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</si>
  <si>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</si>
  <si>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</si>
  <si>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</si>
  <si>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</si>
  <si>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</si>
  <si>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</si>
  <si>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</si>
  <si>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</si>
  <si>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</si>
  <si>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</si>
  <si>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</si>
  <si>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</si>
  <si>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</si>
  <si>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</si>
  <si>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</si>
  <si>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</si>
  <si>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</si>
  <si>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</si>
  <si>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</si>
  <si>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</si>
  <si>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</si>
  <si>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</si>
  <si>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</si>
  <si>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</si>
  <si>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</si>
  <si>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</si>
  <si>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</si>
  <si>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</si>
  <si>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</si>
  <si>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</si>
  <si>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</si>
  <si>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</si>
  <si>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</si>
  <si>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</si>
  <si>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</si>
  <si>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</si>
  <si>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</si>
  <si>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</si>
  <si>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</si>
  <si>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</si>
  <si>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</si>
  <si>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</si>
  <si>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</si>
  <si>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</si>
  <si>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</si>
  <si>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</si>
  <si>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</si>
  <si>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</si>
  <si>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</si>
  <si>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</si>
  <si>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</si>
  <si>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</si>
  <si>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</si>
  <si>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</si>
  <si>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</si>
  <si>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</si>
  <si>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</si>
  <si>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</si>
  <si>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</si>
  <si>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</si>
  <si>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</si>
  <si>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</si>
  <si>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</si>
  <si>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</si>
  <si>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</si>
  <si>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</si>
  <si>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</si>
  <si>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</si>
  <si>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</si>
  <si>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</si>
  <si>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</si>
  <si>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</si>
  <si>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</si>
  <si>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</si>
  <si>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</si>
  <si>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</si>
  <si>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</si>
  <si>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</si>
  <si>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</si>
  <si>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</si>
  <si>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</si>
  <si>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</si>
  <si>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</si>
  <si>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</si>
  <si>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</si>
  <si>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</si>
  <si>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</si>
  <si>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</si>
  <si>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</si>
  <si>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</si>
  <si>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</si>
  <si>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</si>
  <si>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</si>
  <si>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</si>
  <si>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国際協力局</t>
    <rPh sb="0" eb="5">
      <t>コクサイキョウリョクキョク</t>
    </rPh>
    <phoneticPr fontId="5"/>
  </si>
  <si>
    <t>地球規模課題総括課</t>
    <rPh sb="0" eb="2">
      <t>チキュウ</t>
    </rPh>
    <rPh sb="2" eb="4">
      <t>キボ</t>
    </rPh>
    <rPh sb="4" eb="6">
      <t>カダイ</t>
    </rPh>
    <rPh sb="6" eb="9">
      <t>ソウカツカ</t>
    </rPh>
    <phoneticPr fontId="5"/>
  </si>
  <si>
    <t>甲木　浩太郎</t>
    <rPh sb="0" eb="2">
      <t>カツキ</t>
    </rPh>
    <rPh sb="3" eb="6">
      <t>コウタロウ</t>
    </rPh>
    <phoneticPr fontId="5"/>
  </si>
  <si>
    <t>○</t>
  </si>
  <si>
    <t>外務省設置法第4条第3項</t>
    <phoneticPr fontId="5"/>
  </si>
  <si>
    <t>第54回国連総会決議(A/RES/54/219)
第54回国際連合総会決議54/219(2000年）
第56回国際連合総会決議56/195(2002年）</t>
    <phoneticPr fontId="5"/>
  </si>
  <si>
    <t>UNDRRを通じて，主に途上国における災害による被害の軽減を，以下の活動を通じて実施する。
1 第3回国連防災世界会議（於：仙台）で採択された国際的な防災指針である「仙台防災枠組2015-2030」の推進およびそのフォローアップ
2 各国政府，国際機関，地方自治体，防災センタ－，有識者等の協調・連携強化
3 防災に係わる知識・情報の共有（「世界津波の日」の世界各地における普及啓発活動を含む）</t>
    <rPh sb="48" eb="49">
      <t>ダイ</t>
    </rPh>
    <rPh sb="50" eb="51">
      <t>カイ</t>
    </rPh>
    <rPh sb="51" eb="53">
      <t>コクレン</t>
    </rPh>
    <rPh sb="53" eb="55">
      <t>ボウサイ</t>
    </rPh>
    <rPh sb="55" eb="57">
      <t>セカイ</t>
    </rPh>
    <rPh sb="57" eb="59">
      <t>カイギ</t>
    </rPh>
    <rPh sb="60" eb="61">
      <t>オ</t>
    </rPh>
    <rPh sb="62" eb="64">
      <t>センダイ</t>
    </rPh>
    <rPh sb="66" eb="68">
      <t>サイタク</t>
    </rPh>
    <rPh sb="71" eb="74">
      <t>コクサイテキ</t>
    </rPh>
    <rPh sb="75" eb="77">
      <t>ボウサイ</t>
    </rPh>
    <rPh sb="77" eb="79">
      <t>シシン</t>
    </rPh>
    <rPh sb="171" eb="173">
      <t>セカイ</t>
    </rPh>
    <rPh sb="173" eb="175">
      <t>ツナミ</t>
    </rPh>
    <rPh sb="176" eb="177">
      <t>ヒ</t>
    </rPh>
    <rPh sb="187" eb="189">
      <t>フキュウ</t>
    </rPh>
    <rPh sb="189" eb="191">
      <t>ケイハツ</t>
    </rPh>
    <rPh sb="191" eb="193">
      <t>カツドウ</t>
    </rPh>
    <rPh sb="194" eb="195">
      <t>フク</t>
    </rPh>
    <phoneticPr fontId="5"/>
  </si>
  <si>
    <t>-</t>
  </si>
  <si>
    <t>-</t>
    <phoneticPr fontId="5"/>
  </si>
  <si>
    <t>-</t>
    <phoneticPr fontId="5"/>
  </si>
  <si>
    <t>仙台防災枠組の優先事項である「関連データの収集・分析・管理・活用」を進めるため世界各国（将来的に193か国）で国内災害損失データを作成</t>
    <rPh sb="0" eb="2">
      <t>センダイ</t>
    </rPh>
    <rPh sb="2" eb="4">
      <t>ボウサイ</t>
    </rPh>
    <rPh sb="4" eb="6">
      <t>ワクグ</t>
    </rPh>
    <rPh sb="7" eb="9">
      <t>ユウセン</t>
    </rPh>
    <rPh sb="9" eb="11">
      <t>ジコウ</t>
    </rPh>
    <rPh sb="15" eb="17">
      <t>カンレン</t>
    </rPh>
    <rPh sb="21" eb="23">
      <t>シュウシュウ</t>
    </rPh>
    <rPh sb="24" eb="26">
      <t>ブンセキ</t>
    </rPh>
    <rPh sb="27" eb="29">
      <t>カンリ</t>
    </rPh>
    <rPh sb="30" eb="32">
      <t>カツヨウ</t>
    </rPh>
    <rPh sb="34" eb="35">
      <t>スス</t>
    </rPh>
    <rPh sb="39" eb="41">
      <t>セカイ</t>
    </rPh>
    <rPh sb="41" eb="43">
      <t>カッコク</t>
    </rPh>
    <rPh sb="44" eb="47">
      <t>ショウライテキ</t>
    </rPh>
    <rPh sb="52" eb="53">
      <t>コク</t>
    </rPh>
    <rPh sb="55" eb="57">
      <t>コクナイ</t>
    </rPh>
    <rPh sb="57" eb="59">
      <t>サイガイ</t>
    </rPh>
    <rPh sb="59" eb="61">
      <t>ソンシツ</t>
    </rPh>
    <rPh sb="65" eb="67">
      <t>サクセイ</t>
    </rPh>
    <phoneticPr fontId="5"/>
  </si>
  <si>
    <t>国内災害損失データベースを有する国の数</t>
  </si>
  <si>
    <t>UNISDR ANNUAL REPORT2018</t>
    <phoneticPr fontId="5"/>
  </si>
  <si>
    <t>国</t>
    <rPh sb="0" eb="1">
      <t>クニ</t>
    </rPh>
    <phoneticPr fontId="5"/>
  </si>
  <si>
    <t>-</t>
    <phoneticPr fontId="5"/>
  </si>
  <si>
    <t>日本再興戦略2015工程表に掲げた2025年までに国連関係機関の邦人職員数を1000人（現状約800人）とする目標に向けた水準（2014年現在の職員数の1.25倍）の達成</t>
  </si>
  <si>
    <t>全職員数に占める邦人職員数（専門職以上）の割合</t>
    <rPh sb="0" eb="3">
      <t>ゼンショクイン</t>
    </rPh>
    <rPh sb="3" eb="4">
      <t>スウ</t>
    </rPh>
    <rPh sb="5" eb="6">
      <t>シ</t>
    </rPh>
    <rPh sb="8" eb="10">
      <t>ホウジン</t>
    </rPh>
    <rPh sb="10" eb="13">
      <t>ショクインスウ</t>
    </rPh>
    <rPh sb="14" eb="17">
      <t>センモンショク</t>
    </rPh>
    <rPh sb="17" eb="19">
      <t>イジョウ</t>
    </rPh>
    <rPh sb="21" eb="23">
      <t>ワリアイ</t>
    </rPh>
    <phoneticPr fontId="5"/>
  </si>
  <si>
    <t>全幹部職員数に占める邦人幹部職員数の割合</t>
    <rPh sb="0" eb="1">
      <t>ゼン</t>
    </rPh>
    <rPh sb="1" eb="3">
      <t>カンブ</t>
    </rPh>
    <rPh sb="3" eb="5">
      <t>ショクイン</t>
    </rPh>
    <rPh sb="5" eb="6">
      <t>スウ</t>
    </rPh>
    <rPh sb="7" eb="8">
      <t>シ</t>
    </rPh>
    <rPh sb="10" eb="12">
      <t>ホウジン</t>
    </rPh>
    <rPh sb="12" eb="14">
      <t>カンブ</t>
    </rPh>
    <rPh sb="14" eb="17">
      <t>ショクインスウ</t>
    </rPh>
    <rPh sb="18" eb="20">
      <t>ワリアイ</t>
    </rPh>
    <phoneticPr fontId="5"/>
  </si>
  <si>
    <t>UNDRR作成資料</t>
    <phoneticPr fontId="5"/>
  </si>
  <si>
    <t>UNDRR作成資料</t>
    <phoneticPr fontId="5"/>
  </si>
  <si>
    <t>防災グローバルプラットフォームへの参加国数（隔年）</t>
  </si>
  <si>
    <t>都市防災キャンペーンへの参加都市数</t>
  </si>
  <si>
    <t>基本目標Ⅶ　分担金・拠出金</t>
    <rPh sb="0" eb="2">
      <t>キホン</t>
    </rPh>
    <rPh sb="2" eb="4">
      <t>モクヒョウ</t>
    </rPh>
    <rPh sb="6" eb="9">
      <t>ブンタンキン</t>
    </rPh>
    <rPh sb="10" eb="13">
      <t>キョシュツキン</t>
    </rPh>
    <phoneticPr fontId="5"/>
  </si>
  <si>
    <t>施策Ⅶ－３　国際機関を通じた地球規模の諸課題に係る国際貢献</t>
    <rPh sb="0" eb="2">
      <t>セサク</t>
    </rPh>
    <rPh sb="6" eb="8">
      <t>コクサイ</t>
    </rPh>
    <rPh sb="8" eb="10">
      <t>キカン</t>
    </rPh>
    <rPh sb="11" eb="12">
      <t>ツウ</t>
    </rPh>
    <rPh sb="14" eb="16">
      <t>チキュウ</t>
    </rPh>
    <rPh sb="16" eb="18">
      <t>キボ</t>
    </rPh>
    <rPh sb="19" eb="22">
      <t>ショカダイ</t>
    </rPh>
    <rPh sb="23" eb="24">
      <t>カカ</t>
    </rPh>
    <rPh sb="25" eb="27">
      <t>コクサイ</t>
    </rPh>
    <rPh sb="27" eb="29">
      <t>コウケン</t>
    </rPh>
    <phoneticPr fontId="5"/>
  </si>
  <si>
    <t>国連等関係機関と連携した国際防災協力の推進</t>
    <rPh sb="0" eb="2">
      <t>コクレン</t>
    </rPh>
    <rPh sb="2" eb="3">
      <t>ナド</t>
    </rPh>
    <rPh sb="3" eb="5">
      <t>カンケイ</t>
    </rPh>
    <rPh sb="5" eb="7">
      <t>キカン</t>
    </rPh>
    <rPh sb="8" eb="10">
      <t>レンケイ</t>
    </rPh>
    <rPh sb="12" eb="14">
      <t>コクサイ</t>
    </rPh>
    <rPh sb="14" eb="16">
      <t>ボウサイ</t>
    </rPh>
    <rPh sb="16" eb="18">
      <t>キョウリョク</t>
    </rPh>
    <rPh sb="19" eb="21">
      <t>スイシン</t>
    </rPh>
    <phoneticPr fontId="5"/>
  </si>
  <si>
    <t>UNDRR(UNISDRは、2019年5年1日より、国連防災機関：UNDRRと略称変更した。)は，唯一の防災に特化した国際機関であり，国際防災協力を推進している。具体的には，第3回国連防災世界会議で採択された国際的な防災指針である「仙台防災枠組2015-2030」の進捗のモニタリング及び報告を行っており、フォローアップの中心的役割を担っている。我が国は，防災大国としての経験・知見を活かし，国際防災協力を積極的に進めていることから，同事務局の活動を支援している。</t>
    <rPh sb="18" eb="19">
      <t>ネン</t>
    </rPh>
    <rPh sb="20" eb="21">
      <t>ネン</t>
    </rPh>
    <rPh sb="22" eb="23">
      <t>ニチ</t>
    </rPh>
    <rPh sb="26" eb="28">
      <t>コクレン</t>
    </rPh>
    <rPh sb="28" eb="30">
      <t>ボウサイ</t>
    </rPh>
    <rPh sb="30" eb="32">
      <t>キカン</t>
    </rPh>
    <rPh sb="39" eb="43">
      <t>リャクショウヘンコウ</t>
    </rPh>
    <rPh sb="87" eb="88">
      <t>ダイ</t>
    </rPh>
    <rPh sb="89" eb="90">
      <t>カイ</t>
    </rPh>
    <rPh sb="104" eb="107">
      <t>コクサイテキ</t>
    </rPh>
    <rPh sb="108" eb="110">
      <t>ボウサイ</t>
    </rPh>
    <rPh sb="110" eb="112">
      <t>シシン</t>
    </rPh>
    <phoneticPr fontId="5"/>
  </si>
  <si>
    <t>近年我が国をはじめ多数の国で大規模自然災害が多発する中，我が国が有する知見を活用し，防災協力の推進に指導力を発揮する必要性は高く，我が国の国益に資する。</t>
    <rPh sb="28" eb="29">
      <t>ワ</t>
    </rPh>
    <rPh sb="30" eb="31">
      <t>クニ</t>
    </rPh>
    <rPh sb="32" eb="33">
      <t>ユウ</t>
    </rPh>
    <rPh sb="35" eb="37">
      <t>チケン</t>
    </rPh>
    <rPh sb="38" eb="40">
      <t>カツヨウ</t>
    </rPh>
    <rPh sb="42" eb="44">
      <t>ボウサイ</t>
    </rPh>
    <rPh sb="44" eb="46">
      <t>キョウリョク</t>
    </rPh>
    <rPh sb="47" eb="49">
      <t>スイシン</t>
    </rPh>
    <rPh sb="50" eb="53">
      <t>シドウリョク</t>
    </rPh>
    <rPh sb="54" eb="56">
      <t>ハッキ</t>
    </rPh>
    <rPh sb="58" eb="61">
      <t>ヒツヨウセイ</t>
    </rPh>
    <rPh sb="62" eb="63">
      <t>タカ</t>
    </rPh>
    <rPh sb="65" eb="66">
      <t>ワ</t>
    </rPh>
    <rPh sb="67" eb="68">
      <t>クニ</t>
    </rPh>
    <rPh sb="69" eb="71">
      <t>コクエキ</t>
    </rPh>
    <rPh sb="72" eb="73">
      <t>シ</t>
    </rPh>
    <phoneticPr fontId="5"/>
  </si>
  <si>
    <t>ドナー各国は全て政府担当部局が対応しており，自治体，民間セクターに委ねることは困難。</t>
  </si>
  <si>
    <t>近年我が国をはじめ多数の国で大規模自然災害が多発しており，我が国が有する知見を活用し，防災協力の推進に指導力を発揮することは，優先度が高い事業である。</t>
  </si>
  <si>
    <t>―</t>
    <phoneticPr fontId="5"/>
  </si>
  <si>
    <t>‐</t>
  </si>
  <si>
    <t>被支援国側にも応分の負担を求めている。</t>
  </si>
  <si>
    <t>前年の経費及び活動実績等を踏まえ，妥当か判断した上で承認している。</t>
    <rPh sb="5" eb="6">
      <t>オヨ</t>
    </rPh>
    <rPh sb="7" eb="9">
      <t>カツドウ</t>
    </rPh>
    <rPh sb="9" eb="11">
      <t>ジッセキ</t>
    </rPh>
    <rPh sb="13" eb="14">
      <t>フ</t>
    </rPh>
    <phoneticPr fontId="5"/>
  </si>
  <si>
    <t>途上国をはじめ防災調整メカニズムの設置等を支援しており，災害被害の軽減という目的に照らし真に必要な事業である。</t>
  </si>
  <si>
    <t>当該機関は，成果ベース・マネージメントを導入するとともに，2017年7月からコスト縮減等を目的とした大規模な組織改革を実施する等，組織・財政マネジメント強化に努めている。　</t>
    <rPh sb="33" eb="34">
      <t>ネン</t>
    </rPh>
    <rPh sb="35" eb="36">
      <t>ガツ</t>
    </rPh>
    <rPh sb="41" eb="43">
      <t>シュクゲン</t>
    </rPh>
    <rPh sb="43" eb="44">
      <t>ナド</t>
    </rPh>
    <rPh sb="45" eb="47">
      <t>モクテキ</t>
    </rPh>
    <rPh sb="50" eb="53">
      <t>ダイキボ</t>
    </rPh>
    <rPh sb="54" eb="56">
      <t>ソシキ</t>
    </rPh>
    <rPh sb="56" eb="58">
      <t>カイカク</t>
    </rPh>
    <rPh sb="59" eb="61">
      <t>ジッシ</t>
    </rPh>
    <rPh sb="63" eb="64">
      <t>ナド</t>
    </rPh>
    <phoneticPr fontId="5"/>
  </si>
  <si>
    <t>当該機関は，2015年までの国際防災戦略として「兵庫行動枠組」を，2030年までの国際防災戦略として「仙台防災枠組」に沿った事業計画を作成しており，成果実績は見込みに見合ったものとなっている。</t>
    <rPh sb="37" eb="38">
      <t>ネン</t>
    </rPh>
    <rPh sb="41" eb="43">
      <t>コクサイ</t>
    </rPh>
    <rPh sb="43" eb="45">
      <t>ボウサイ</t>
    </rPh>
    <rPh sb="45" eb="47">
      <t>センリャク</t>
    </rPh>
    <rPh sb="51" eb="53">
      <t>センダイ</t>
    </rPh>
    <rPh sb="53" eb="55">
      <t>ボウサイ</t>
    </rPh>
    <rPh sb="55" eb="57">
      <t>ワクグ</t>
    </rPh>
    <rPh sb="59" eb="60">
      <t>ソ</t>
    </rPh>
    <rPh sb="74" eb="76">
      <t>セイカ</t>
    </rPh>
    <rPh sb="76" eb="78">
      <t>ジッセキ</t>
    </rPh>
    <rPh sb="79" eb="81">
      <t>ミコ</t>
    </rPh>
    <rPh sb="83" eb="85">
      <t>ミア</t>
    </rPh>
    <phoneticPr fontId="5"/>
  </si>
  <si>
    <t>事業実施にあたっては，ドナー会合（日本の申し入れにより2017年3月からドナー国を対象に年２回程度実施）やサポートグループ会合（ドナー国に限らず関係国が対象。2018年5月から日本が議長を務める。）等を通し，コスト削減に努めながら実施にあたっている。</t>
    <rPh sb="14" eb="16">
      <t>カイゴウ</t>
    </rPh>
    <rPh sb="17" eb="19">
      <t>ニホン</t>
    </rPh>
    <rPh sb="20" eb="21">
      <t>モウ</t>
    </rPh>
    <rPh sb="22" eb="23">
      <t>イ</t>
    </rPh>
    <rPh sb="31" eb="32">
      <t>ネン</t>
    </rPh>
    <rPh sb="33" eb="34">
      <t>ガツ</t>
    </rPh>
    <rPh sb="39" eb="40">
      <t>コク</t>
    </rPh>
    <rPh sb="41" eb="43">
      <t>タイショウ</t>
    </rPh>
    <rPh sb="44" eb="45">
      <t>ネン</t>
    </rPh>
    <rPh sb="46" eb="47">
      <t>カイ</t>
    </rPh>
    <rPh sb="47" eb="49">
      <t>テイド</t>
    </rPh>
    <rPh sb="49" eb="51">
      <t>ジッシ</t>
    </rPh>
    <rPh sb="61" eb="63">
      <t>カイゴウ</t>
    </rPh>
    <rPh sb="67" eb="68">
      <t>クニ</t>
    </rPh>
    <rPh sb="69" eb="70">
      <t>カギ</t>
    </rPh>
    <phoneticPr fontId="5"/>
  </si>
  <si>
    <t>報告書により計画通りの成果が達成されているかを確認している。</t>
  </si>
  <si>
    <t>兵庫行動枠組・仙台防災枠組等の成果文書は，各国共通の防災指針として活用されている。</t>
  </si>
  <si>
    <t>内閣府</t>
  </si>
  <si>
    <t>国際防災協力の推進に必要な経費</t>
    <rPh sb="0" eb="2">
      <t>コクサイ</t>
    </rPh>
    <rPh sb="2" eb="4">
      <t>ボウサイ</t>
    </rPh>
    <rPh sb="4" eb="6">
      <t>キョウリョク</t>
    </rPh>
    <rPh sb="7" eb="9">
      <t>スイシン</t>
    </rPh>
    <rPh sb="10" eb="12">
      <t>ヒツヨウ</t>
    </rPh>
    <rPh sb="13" eb="15">
      <t>ケイヒ</t>
    </rPh>
    <phoneticPr fontId="5"/>
  </si>
  <si>
    <t>（UNDRR総事業費**百万ドル）／（**ヵ国（前年の国内災害損失データベース設置国数－当該年の国内災害損失データベース設置国数））</t>
    <rPh sb="39" eb="41">
      <t>セッチ</t>
    </rPh>
    <phoneticPr fontId="5"/>
  </si>
  <si>
    <t>１　東日本大震災等を通じて得た防災についての我が国の知見・経験を，国際的に行われる国連防災機関(UNDRR)の政策に反映する。
２　UNDRRと連携し第３回国連防災世界会議で策定された仙台防災枠組や各国の「防災の主流化」を推進する。</t>
    <rPh sb="41" eb="42">
      <t>クニ</t>
    </rPh>
    <rPh sb="45" eb="47">
      <t>キカン</t>
    </rPh>
    <rPh sb="99" eb="101">
      <t>カッコク</t>
    </rPh>
    <rPh sb="103" eb="105">
      <t>ボウサイ</t>
    </rPh>
    <rPh sb="106" eb="108">
      <t>シュリュウ</t>
    </rPh>
    <rPh sb="108" eb="109">
      <t>カ</t>
    </rPh>
    <phoneticPr fontId="5"/>
  </si>
  <si>
    <t>１　仙台防災枠組の推進のため，防災グローバル・プラットフォームや地域防災プラットフォーム等において仙台防災枠組のモニタリング等について関係国との調整を進めた。
２　2015年12月に国連総会で全会一致で制定された「世界津波の日」（11月5日）について，UNDRRと連携し世界各国で普及啓発イベントを開催することで，各国の津波防災や「防災の主流化」を促進した。</t>
    <rPh sb="9" eb="11">
      <t>スイシン</t>
    </rPh>
    <rPh sb="15" eb="17">
      <t>ボウサイ</t>
    </rPh>
    <rPh sb="44" eb="45">
      <t>ナド</t>
    </rPh>
    <rPh sb="49" eb="51">
      <t>センダイ</t>
    </rPh>
    <rPh sb="51" eb="53">
      <t>ボウサイ</t>
    </rPh>
    <rPh sb="53" eb="55">
      <t>ワクグ</t>
    </rPh>
    <rPh sb="62" eb="63">
      <t>ナド</t>
    </rPh>
    <rPh sb="72" eb="74">
      <t>チョウセイ</t>
    </rPh>
    <rPh sb="75" eb="76">
      <t>スス</t>
    </rPh>
    <rPh sb="135" eb="137">
      <t>セカイ</t>
    </rPh>
    <rPh sb="137" eb="139">
      <t>カッコク</t>
    </rPh>
    <rPh sb="140" eb="142">
      <t>フキュウ</t>
    </rPh>
    <rPh sb="142" eb="144">
      <t>ケイハツ</t>
    </rPh>
    <rPh sb="157" eb="159">
      <t>カッコク</t>
    </rPh>
    <rPh sb="160" eb="162">
      <t>ツナミ</t>
    </rPh>
    <rPh sb="162" eb="164">
      <t>ボウサイ</t>
    </rPh>
    <rPh sb="166" eb="168">
      <t>ボウサイ</t>
    </rPh>
    <rPh sb="169" eb="171">
      <t>シュリュウ</t>
    </rPh>
    <rPh sb="171" eb="172">
      <t>カ</t>
    </rPh>
    <rPh sb="174" eb="176">
      <t>ソクシン</t>
    </rPh>
    <phoneticPr fontId="5"/>
  </si>
  <si>
    <t>外務省は主に国際防災戦略である仙台防災枠組をフォローアップし，更に推進することや「世界津波の日」の普及啓発のためのUNDRRの事業を支援しているのに対し，内閣府は日本国内で培った防災に係わる知見・経験を国際社会に普及させるため，UNDRR事務局に日本の専門家を派遣する経費等を支援している。</t>
    <rPh sb="74" eb="75">
      <t>タイ</t>
    </rPh>
    <phoneticPr fontId="5"/>
  </si>
  <si>
    <t>防災は，先進国の中でも我が国が主導的な役割を担っている分野であり，UNDRRを通じて東日本大震災を始めとする我が国の被災の知見や教訓を世界と共有する意義は大きい。我が国によるチェック機能としては，2011年以降，UNDRRのトップである国連事務総長特別代表（防災担当）は年数回来日しており，その際に，事業のより効率的・効果的な実施に必要な提言や，日本関係者（内閣府，外務省，国交省，JICA等）との日・UNDRR政策対話を実施し，UNDRRとの連携強化に努めている。2018年3月からは水鳥真美氏が新しく特別代表に着任するとともに，着任早々に来日し，我が方ハイレベルとの対話を実施した。また，日本からの申し入れにより，2017年3月からドナー国を対象としたドナー会合（年2回程度）がUNDRRにより開催されるようになった。なお，2018年5月からはサポートグループ会合（ドナーに限らず関係国全てが対象）において我が国は議長を務めており，UNDRRの防災の主流化に向けた取組や組織マネジメントについて関連国と共に点検を行っている。</t>
    <rPh sb="81" eb="82">
      <t>ワ</t>
    </rPh>
    <rPh sb="83" eb="84">
      <t>クニ</t>
    </rPh>
    <rPh sb="91" eb="93">
      <t>キノウ</t>
    </rPh>
    <rPh sb="239" eb="240">
      <t>ガツ</t>
    </rPh>
    <rPh sb="243" eb="245">
      <t>ミズトリ</t>
    </rPh>
    <rPh sb="245" eb="247">
      <t>マミ</t>
    </rPh>
    <rPh sb="247" eb="248">
      <t>ウジ</t>
    </rPh>
    <rPh sb="252" eb="254">
      <t>トクベツ</t>
    </rPh>
    <rPh sb="254" eb="256">
      <t>ダイヒョウ</t>
    </rPh>
    <rPh sb="266" eb="268">
      <t>チャクニン</t>
    </rPh>
    <rPh sb="275" eb="276">
      <t>ワ</t>
    </rPh>
    <rPh sb="277" eb="278">
      <t>ホウ</t>
    </rPh>
    <rPh sb="288" eb="290">
      <t>ジッシ</t>
    </rPh>
    <rPh sb="321" eb="322">
      <t>クニ</t>
    </rPh>
    <rPh sb="368" eb="369">
      <t>ネン</t>
    </rPh>
    <rPh sb="370" eb="371">
      <t>ガツ</t>
    </rPh>
    <rPh sb="382" eb="384">
      <t>カイゴウ</t>
    </rPh>
    <rPh sb="389" eb="390">
      <t>カギ</t>
    </rPh>
    <rPh sb="405" eb="406">
      <t>ワ</t>
    </rPh>
    <rPh sb="407" eb="408">
      <t>クニ</t>
    </rPh>
    <rPh sb="409" eb="411">
      <t>ギチョウ</t>
    </rPh>
    <rPh sb="412" eb="413">
      <t>ツト</t>
    </rPh>
    <rPh sb="424" eb="426">
      <t>ボウサイ</t>
    </rPh>
    <rPh sb="427" eb="429">
      <t>シュリュウ</t>
    </rPh>
    <rPh sb="429" eb="430">
      <t>カ</t>
    </rPh>
    <rPh sb="431" eb="432">
      <t>ム</t>
    </rPh>
    <rPh sb="434" eb="436">
      <t>トリクミ</t>
    </rPh>
    <rPh sb="437" eb="439">
      <t>ソシキ</t>
    </rPh>
    <rPh sb="449" eb="451">
      <t>カンレン</t>
    </rPh>
    <rPh sb="451" eb="452">
      <t>コク</t>
    </rPh>
    <rPh sb="453" eb="454">
      <t>トモ</t>
    </rPh>
    <rPh sb="455" eb="457">
      <t>テンケン</t>
    </rPh>
    <rPh sb="458" eb="459">
      <t>オコナ</t>
    </rPh>
    <phoneticPr fontId="5"/>
  </si>
  <si>
    <t>幾多の自然災害を経験してきた我が国は，他の先進国と比較し多くの知見や技術を有しており，引き続き，その知見・技術をUNDRRを通じて国際的に普及させることは重要な取組。2018年3月から水鳥真美氏がUNDRRトップの特別代表に就任するとともに，我が国は2018年5月からUNDRRサポート・グループ会合の議長となったことから，UNDRRとより一層の連携が期待される。特に，日本が主導した「世界津波の日」に関する協力を一層強化し，世界各国における防災の主流化に向けた議論をリードすることは国際社会における日本の発言力・影響力を確保するにあたり極めて重要であり，そのような取組を加速していく予定。　</t>
    <rPh sb="43" eb="44">
      <t>ヒ</t>
    </rPh>
    <rPh sb="45" eb="46">
      <t>ツヅ</t>
    </rPh>
    <rPh sb="50" eb="52">
      <t>チケン</t>
    </rPh>
    <rPh sb="53" eb="55">
      <t>ギジュツ</t>
    </rPh>
    <rPh sb="62" eb="63">
      <t>ツウ</t>
    </rPh>
    <rPh sb="65" eb="67">
      <t>コクサイ</t>
    </rPh>
    <rPh sb="67" eb="68">
      <t>テキ</t>
    </rPh>
    <rPh sb="69" eb="71">
      <t>フキュウ</t>
    </rPh>
    <rPh sb="77" eb="79">
      <t>ジュウヨウ</t>
    </rPh>
    <rPh sb="80" eb="82">
      <t>トリクミ</t>
    </rPh>
    <rPh sb="87" eb="88">
      <t>ネン</t>
    </rPh>
    <rPh sb="89" eb="90">
      <t>ガツ</t>
    </rPh>
    <rPh sb="92" eb="94">
      <t>ミズトリ</t>
    </rPh>
    <rPh sb="94" eb="96">
      <t>マミ</t>
    </rPh>
    <rPh sb="96" eb="97">
      <t>ウジ</t>
    </rPh>
    <rPh sb="107" eb="109">
      <t>トクベツ</t>
    </rPh>
    <rPh sb="109" eb="111">
      <t>ダイヒョウ</t>
    </rPh>
    <rPh sb="112" eb="114">
      <t>シュウニン</t>
    </rPh>
    <rPh sb="121" eb="122">
      <t>ワ</t>
    </rPh>
    <rPh sb="123" eb="124">
      <t>クニ</t>
    </rPh>
    <rPh sb="129" eb="130">
      <t>ネン</t>
    </rPh>
    <rPh sb="131" eb="132">
      <t>ガツ</t>
    </rPh>
    <rPh sb="148" eb="150">
      <t>カイゴウ</t>
    </rPh>
    <rPh sb="182" eb="183">
      <t>トク</t>
    </rPh>
    <rPh sb="185" eb="187">
      <t>ニホン</t>
    </rPh>
    <rPh sb="188" eb="190">
      <t>シュドウ</t>
    </rPh>
    <rPh sb="201" eb="202">
      <t>カン</t>
    </rPh>
    <rPh sb="204" eb="206">
      <t>キョウリョク</t>
    </rPh>
    <rPh sb="207" eb="209">
      <t>イッソウ</t>
    </rPh>
    <rPh sb="209" eb="211">
      <t>キョウカ</t>
    </rPh>
    <rPh sb="250" eb="252">
      <t>ニホン</t>
    </rPh>
    <rPh sb="269" eb="270">
      <t>キワ</t>
    </rPh>
    <rPh sb="272" eb="274">
      <t>ジュウヨウ</t>
    </rPh>
    <rPh sb="283" eb="285">
      <t>トリクミ</t>
    </rPh>
    <rPh sb="286" eb="288">
      <t>カソク</t>
    </rPh>
    <rPh sb="292" eb="294">
      <t>ヨテイ</t>
    </rPh>
    <phoneticPr fontId="5"/>
  </si>
  <si>
    <t>119</t>
  </si>
  <si>
    <t>ＵＮＤRＲにおいては，以下の通りＰＤＣＡを確保。
①Plan:UNDRRにおいて二ヶ年予算案を策定。②Do:我が国の分担金支払。UNDRRによる予算案執行。在ジュネーブ日本政府代表部によるUNDRRの運営・活動のモニタリング。③Check:内部・外部監査報告書による運営活動の成果を評価。④Act:年2回開催されるドナー会合における協議等を通じて運営における要改善事項を申し入れ。</t>
    <phoneticPr fontId="5"/>
  </si>
  <si>
    <t>国際防災協力事業</t>
  </si>
  <si>
    <t>国連防災機関（UNDRR）</t>
    <rPh sb="4" eb="6">
      <t>キカン</t>
    </rPh>
    <phoneticPr fontId="5"/>
  </si>
  <si>
    <t>UNDRRへの拠出</t>
    <phoneticPr fontId="5"/>
  </si>
  <si>
    <t>事業費（コアファンドへの拠出）</t>
  </si>
  <si>
    <t>国</t>
    <rPh sb="0" eb="1">
      <t>クニ</t>
    </rPh>
    <phoneticPr fontId="5"/>
  </si>
  <si>
    <t>-</t>
    <phoneticPr fontId="5"/>
  </si>
  <si>
    <t>仙台防災枠組の国内実施進捗報告書の提出国数（隔年）</t>
    <phoneticPr fontId="5"/>
  </si>
  <si>
    <t>都市</t>
    <rPh sb="0" eb="2">
      <t>トシ</t>
    </rPh>
    <phoneticPr fontId="5"/>
  </si>
  <si>
    <t>百万ドル/国</t>
  </si>
  <si>
    <t>=30/2</t>
    <phoneticPr fontId="5"/>
  </si>
  <si>
    <t>=27/7</t>
    <phoneticPr fontId="5"/>
  </si>
  <si>
    <t>=41/10</t>
    <phoneticPr fontId="5"/>
  </si>
  <si>
    <t>301</t>
    <phoneticPr fontId="5"/>
  </si>
  <si>
    <t>253</t>
    <phoneticPr fontId="5"/>
  </si>
  <si>
    <t>252</t>
    <phoneticPr fontId="5"/>
  </si>
  <si>
    <t>268</t>
    <phoneticPr fontId="5"/>
  </si>
  <si>
    <t>144</t>
    <phoneticPr fontId="5"/>
  </si>
  <si>
    <t>119</t>
    <phoneticPr fontId="5"/>
  </si>
  <si>
    <t>国連防災機関（UNDRR）拠出金</t>
    <rPh sb="0" eb="1">
      <t>クニ</t>
    </rPh>
    <rPh sb="2" eb="4">
      <t>ボウサイ</t>
    </rPh>
    <rPh sb="4" eb="6">
      <t>キカン</t>
    </rPh>
    <rPh sb="13" eb="16">
      <t>キョシュツキン</t>
    </rPh>
    <phoneticPr fontId="5"/>
  </si>
  <si>
    <t>国連防災機関（UNDＲR）拠出金</t>
    <rPh sb="4" eb="6">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</si>
</sst>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168598</xdr:colOff>
      <xdr:row>742</xdr:row>
      <xdr:rowOff>11205</xdr:rowOff>
    </xdr:from>
    <xdr:to>
      <xdr:col>37</xdr:col>
      <xdr:colOff>14263</xdr:colOff>
      <xdr:row>743</xdr:row>
      <xdr:rowOff>190500</xdr:rowOff>
    </xdr:to>
    <xdr:sp macro="" textlink="">
      <xdr:nvSpPr>
        <xdr:cNvPr id="11" name="正方形/長方形 10"/>
        <xdr:cNvSpPr/>
      </xdr:nvSpPr>
      <xdr:spPr>
        <a:xfrm>
          <a:off x="4569148" y="40349580"/>
          <a:ext cx="2445990" cy="53172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485</a:t>
          </a:r>
          <a:r>
            <a:rPr kumimoji="1" lang="ja-JP" altLang="en-US" sz="1100" baseline="0"/>
            <a:t>百万</a:t>
          </a:r>
          <a:r>
            <a:rPr kumimoji="1" lang="ja-JP" altLang="en-US" sz="1100"/>
            <a:t>円</a:t>
          </a:r>
          <a:endParaRPr kumimoji="1" lang="en-US" altLang="ja-JP" sz="1100"/>
        </a:p>
      </xdr:txBody>
    </xdr:sp>
    <xdr:clientData/>
  </xdr:twoCellAnchor>
  <xdr:twoCellAnchor>
    <xdr:from>
      <xdr:col>24</xdr:col>
      <xdr:colOff>157391</xdr:colOff>
      <xdr:row>743</xdr:row>
      <xdr:rowOff>250603</xdr:rowOff>
    </xdr:from>
    <xdr:to>
      <xdr:col>37</xdr:col>
      <xdr:colOff>25469</xdr:colOff>
      <xdr:row>745</xdr:row>
      <xdr:rowOff>144655</xdr:rowOff>
    </xdr:to>
    <xdr:sp macro="" textlink="">
      <xdr:nvSpPr>
        <xdr:cNvPr id="12" name="大かっこ 11"/>
        <xdr:cNvSpPr/>
      </xdr:nvSpPr>
      <xdr:spPr>
        <a:xfrm>
          <a:off x="4557941" y="40941403"/>
          <a:ext cx="2468403" cy="5989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コアファンドへの拠出</a:t>
          </a:r>
          <a:endParaRPr kumimoji="1" lang="en-US" altLang="ja-JP" sz="1100"/>
        </a:p>
      </xdr:txBody>
    </xdr:sp>
    <xdr:clientData/>
  </xdr:twoCellAnchor>
  <xdr:oneCellAnchor>
    <xdr:from>
      <xdr:col>24</xdr:col>
      <xdr:colOff>77940</xdr:colOff>
      <xdr:row>746</xdr:row>
      <xdr:rowOff>216477</xdr:rowOff>
    </xdr:from>
    <xdr:ext cx="945053" cy="484399"/>
    <xdr:sp macro="" textlink="">
      <xdr:nvSpPr>
        <xdr:cNvPr id="13" name="テキスト ボックス 12"/>
        <xdr:cNvSpPr txBox="1"/>
      </xdr:nvSpPr>
      <xdr:spPr>
        <a:xfrm>
          <a:off x="4478490" y="41964552"/>
          <a:ext cx="945053" cy="484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コアファンド</a:t>
          </a:r>
          <a:endParaRPr kumimoji="1" lang="en-US" altLang="ja-JP" sz="1100"/>
        </a:p>
        <a:p>
          <a:r>
            <a:rPr kumimoji="1" lang="ja-JP" altLang="en-US" sz="1100"/>
            <a:t>　 への拠出</a:t>
          </a:r>
        </a:p>
      </xdr:txBody>
    </xdr:sp>
    <xdr:clientData/>
  </xdr:oneCellAnchor>
  <xdr:twoCellAnchor>
    <xdr:from>
      <xdr:col>30</xdr:col>
      <xdr:colOff>59093</xdr:colOff>
      <xdr:row>746</xdr:row>
      <xdr:rowOff>35653</xdr:rowOff>
    </xdr:from>
    <xdr:to>
      <xdr:col>30</xdr:col>
      <xdr:colOff>59094</xdr:colOff>
      <xdr:row>748</xdr:row>
      <xdr:rowOff>117520</xdr:rowOff>
    </xdr:to>
    <xdr:cxnSp macro="">
      <xdr:nvCxnSpPr>
        <xdr:cNvPr id="14" name="直線矢印コネクタ 13"/>
        <xdr:cNvCxnSpPr/>
      </xdr:nvCxnSpPr>
      <xdr:spPr>
        <a:xfrm rot="5400000">
          <a:off x="5266435" y="42177086"/>
          <a:ext cx="786717"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171151</xdr:colOff>
      <xdr:row>746</xdr:row>
      <xdr:rowOff>218513</xdr:rowOff>
    </xdr:from>
    <xdr:ext cx="1378316" cy="459100"/>
    <xdr:sp macro="" textlink="">
      <xdr:nvSpPr>
        <xdr:cNvPr id="15" name="テキスト ボックス 14"/>
        <xdr:cNvSpPr txBox="1"/>
      </xdr:nvSpPr>
      <xdr:spPr>
        <a:xfrm>
          <a:off x="5971876" y="41966588"/>
          <a:ext cx="13783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会計報告，事業報告の提出</a:t>
          </a:r>
        </a:p>
      </xdr:txBody>
    </xdr:sp>
    <xdr:clientData/>
  </xdr:oneCellAnchor>
  <xdr:twoCellAnchor>
    <xdr:from>
      <xdr:col>32</xdr:col>
      <xdr:colOff>115122</xdr:colOff>
      <xdr:row>746</xdr:row>
      <xdr:rowOff>13242</xdr:rowOff>
    </xdr:from>
    <xdr:to>
      <xdr:col>32</xdr:col>
      <xdr:colOff>115123</xdr:colOff>
      <xdr:row>748</xdr:row>
      <xdr:rowOff>95109</xdr:rowOff>
    </xdr:to>
    <xdr:cxnSp macro="">
      <xdr:nvCxnSpPr>
        <xdr:cNvPr id="16" name="直線矢印コネクタ 15"/>
        <xdr:cNvCxnSpPr/>
      </xdr:nvCxnSpPr>
      <xdr:spPr>
        <a:xfrm rot="16200000" flipV="1">
          <a:off x="5722514" y="42154675"/>
          <a:ext cx="786717"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159939</xdr:colOff>
      <xdr:row>749</xdr:row>
      <xdr:rowOff>77420</xdr:rowOff>
    </xdr:from>
    <xdr:to>
      <xdr:col>37</xdr:col>
      <xdr:colOff>22921</xdr:colOff>
      <xdr:row>750</xdr:row>
      <xdr:rowOff>259769</xdr:rowOff>
    </xdr:to>
    <xdr:sp macro="" textlink="">
      <xdr:nvSpPr>
        <xdr:cNvPr id="17" name="正方形/長方形 16"/>
        <xdr:cNvSpPr/>
      </xdr:nvSpPr>
      <xdr:spPr>
        <a:xfrm>
          <a:off x="4560489" y="42882770"/>
          <a:ext cx="2463307" cy="53477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国連防災機関（</a:t>
          </a:r>
          <a:r>
            <a:rPr kumimoji="1" lang="en-US" altLang="ja-JP" sz="1100"/>
            <a:t>UNDRR</a:t>
          </a:r>
          <a:r>
            <a:rPr kumimoji="1" lang="ja-JP" altLang="en-US" sz="1100"/>
            <a:t>）　</a:t>
          </a:r>
          <a:r>
            <a:rPr kumimoji="1" lang="en-US" altLang="ja-JP" sz="1100"/>
            <a:t>485</a:t>
          </a:r>
          <a:r>
            <a:rPr kumimoji="1" lang="ja-JP" altLang="en-US" sz="1100"/>
            <a:t>百万円</a:t>
          </a:r>
          <a:endParaRPr kumimoji="1" lang="en-US" altLang="ja-JP" sz="1100"/>
        </a:p>
      </xdr:txBody>
    </xdr:sp>
    <xdr:clientData/>
  </xdr:twoCellAnchor>
  <xdr:twoCellAnchor>
    <xdr:from>
      <xdr:col>20</xdr:col>
      <xdr:colOff>156882</xdr:colOff>
      <xdr:row>751</xdr:row>
      <xdr:rowOff>59592</xdr:rowOff>
    </xdr:from>
    <xdr:to>
      <xdr:col>41</xdr:col>
      <xdr:colOff>8659</xdr:colOff>
      <xdr:row>753</xdr:row>
      <xdr:rowOff>193044</xdr:rowOff>
    </xdr:to>
    <xdr:sp macro="" textlink="">
      <xdr:nvSpPr>
        <xdr:cNvPr id="18" name="大かっこ 17"/>
        <xdr:cNvSpPr/>
      </xdr:nvSpPr>
      <xdr:spPr>
        <a:xfrm>
          <a:off x="3757332" y="43569792"/>
          <a:ext cx="4052302" cy="8383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a:t>
          </a:r>
          <a:endParaRPr kumimoji="1" lang="en-US" altLang="ja-JP" sz="1100"/>
        </a:p>
        <a:p>
          <a:pPr algn="ctr"/>
          <a:r>
            <a:rPr kumimoji="1" lang="ja-JP" altLang="en-US" sz="1100"/>
            <a:t>会計報告，事業報告の提出。</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335</v>
      </c>
      <c r="AT2" s="941"/>
      <c r="AU2" s="941"/>
      <c r="AV2" s="52" t="str">
        <f>IF(AW2="", "", "-")</f>
        <v/>
      </c>
      <c r="AW2" s="912"/>
      <c r="AX2" s="912"/>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ＯＤＡ</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252</v>
      </c>
      <c r="Q13" s="658"/>
      <c r="R13" s="658"/>
      <c r="S13" s="658"/>
      <c r="T13" s="658"/>
      <c r="U13" s="658"/>
      <c r="V13" s="659"/>
      <c r="W13" s="657">
        <v>476</v>
      </c>
      <c r="X13" s="658"/>
      <c r="Y13" s="658"/>
      <c r="Z13" s="658"/>
      <c r="AA13" s="658"/>
      <c r="AB13" s="658"/>
      <c r="AC13" s="659"/>
      <c r="AD13" s="657">
        <v>485</v>
      </c>
      <c r="AE13" s="658"/>
      <c r="AF13" s="658"/>
      <c r="AG13" s="658"/>
      <c r="AH13" s="658"/>
      <c r="AI13" s="658"/>
      <c r="AJ13" s="659"/>
      <c r="AK13" s="657">
        <v>485</v>
      </c>
      <c r="AL13" s="658"/>
      <c r="AM13" s="658"/>
      <c r="AN13" s="658"/>
      <c r="AO13" s="658"/>
      <c r="AP13" s="658"/>
      <c r="AQ13" s="659"/>
      <c r="AR13" s="920" t="s">
        <v>579</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8">
        <f>SUM(P13:V17)</f>
        <v>252</v>
      </c>
      <c r="Q18" s="879"/>
      <c r="R18" s="879"/>
      <c r="S18" s="879"/>
      <c r="T18" s="879"/>
      <c r="U18" s="879"/>
      <c r="V18" s="880"/>
      <c r="W18" s="878">
        <f>SUM(W13:AC17)</f>
        <v>476</v>
      </c>
      <c r="X18" s="879"/>
      <c r="Y18" s="879"/>
      <c r="Z18" s="879"/>
      <c r="AA18" s="879"/>
      <c r="AB18" s="879"/>
      <c r="AC18" s="880"/>
      <c r="AD18" s="878">
        <f>SUM(AD13:AJ17)</f>
        <v>485</v>
      </c>
      <c r="AE18" s="879"/>
      <c r="AF18" s="879"/>
      <c r="AG18" s="879"/>
      <c r="AH18" s="879"/>
      <c r="AI18" s="879"/>
      <c r="AJ18" s="880"/>
      <c r="AK18" s="878">
        <f>SUM(AK13:AQ17)</f>
        <v>485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252</v>
      </c>
      <c r="Q19" s="658"/>
      <c r="R19" s="658"/>
      <c r="S19" s="658"/>
      <c r="T19" s="658"/>
      <c r="U19" s="658"/>
      <c r="V19" s="659"/>
      <c r="W19" s="657">
        <v>476</v>
      </c>
      <c r="X19" s="658"/>
      <c r="Y19" s="658"/>
      <c r="Z19" s="658"/>
      <c r="AA19" s="658"/>
      <c r="AB19" s="658"/>
      <c r="AC19" s="659"/>
      <c r="AD19" s="657">
        <v>485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3.75" customHeight="1" x14ac:dyDescent="0.15">
      <c r="A23" s="968"/>
      <c r="B23" s="969"/>
      <c r="C23" s="969"/>
      <c r="D23" s="969"/>
      <c r="E23" s="969"/>
      <c r="F23" s="970"/>
      <c r="G23" s="953" t="s">
        <v>639</v>
      </c>
      <c r="H23" s="954"/>
      <c r="I23" s="954"/>
      <c r="J23" s="954"/>
      <c r="K23" s="954"/>
      <c r="L23" s="954"/>
      <c r="M23" s="954"/>
      <c r="N23" s="954"/>
      <c r="O23" s="955"/>
      <c r="P23" s="920">
        <v>485</v>
      </c>
      <c r="Q23" s="921"/>
      <c r="R23" s="921"/>
      <c r="S23" s="921"/>
      <c r="T23" s="921"/>
      <c r="U23" s="921"/>
      <c r="V23" s="938"/>
      <c r="W23" s="920" t="s">
        <v>580</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8">
        <f>P29-SUM(P23:P27)</f>
        <v>0</v>
      </c>
      <c r="Q28" s="879"/>
      <c r="R28" s="879"/>
      <c r="S28" s="879"/>
      <c r="T28" s="879"/>
      <c r="U28" s="879"/>
      <c r="V28" s="880"/>
      <c r="W28" s="878" t="e">
        <f>W29-SUM(W23:W27)</f>
        <v>#VALUE!</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485</v>
      </c>
      <c r="Q29" s="658"/>
      <c r="R29" s="658"/>
      <c r="S29" s="658"/>
      <c r="T29" s="658"/>
      <c r="U29" s="658"/>
      <c r="V29" s="659"/>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37</v>
      </c>
      <c r="AR31" s="200"/>
      <c r="AS31" s="133" t="s">
        <v>355</v>
      </c>
      <c r="AT31" s="134"/>
      <c r="AU31" s="199"/>
      <c r="AV31" s="199"/>
      <c r="AW31" s="398" t="s">
        <v>300</v>
      </c>
      <c r="AX31" s="399"/>
    </row>
    <row r="32" spans="1:50" ht="30.7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92</v>
      </c>
      <c r="AF32" s="219"/>
      <c r="AG32" s="219"/>
      <c r="AH32" s="219"/>
      <c r="AI32" s="218">
        <v>99</v>
      </c>
      <c r="AJ32" s="219"/>
      <c r="AK32" s="219"/>
      <c r="AL32" s="219"/>
      <c r="AM32" s="218">
        <v>109</v>
      </c>
      <c r="AN32" s="219"/>
      <c r="AO32" s="219"/>
      <c r="AP32" s="219"/>
      <c r="AQ32" s="340" t="s">
        <v>585</v>
      </c>
      <c r="AR32" s="207"/>
      <c r="AS32" s="207"/>
      <c r="AT32" s="341"/>
      <c r="AU32" s="219"/>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193</v>
      </c>
      <c r="AF33" s="219"/>
      <c r="AG33" s="219"/>
      <c r="AH33" s="219"/>
      <c r="AI33" s="218">
        <v>193</v>
      </c>
      <c r="AJ33" s="219"/>
      <c r="AK33" s="219"/>
      <c r="AL33" s="219"/>
      <c r="AM33" s="218">
        <v>193</v>
      </c>
      <c r="AN33" s="219"/>
      <c r="AO33" s="219"/>
      <c r="AP33" s="219"/>
      <c r="AQ33" s="340">
        <v>193</v>
      </c>
      <c r="AR33" s="207"/>
      <c r="AS33" s="207"/>
      <c r="AT33" s="341"/>
      <c r="AU33" s="219"/>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47.668393782383419</v>
      </c>
      <c r="AF34" s="219"/>
      <c r="AG34" s="219"/>
      <c r="AH34" s="219"/>
      <c r="AI34" s="218">
        <f t="shared" ref="AI34" si="4">AI32/AI33*100</f>
        <v>51.295336787564771</v>
      </c>
      <c r="AJ34" s="219"/>
      <c r="AK34" s="219"/>
      <c r="AL34" s="219"/>
      <c r="AM34" s="218">
        <f t="shared" ref="AM34" si="5">AM32/AM33*100</f>
        <v>56.476683937823836</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37</v>
      </c>
      <c r="AR38" s="200"/>
      <c r="AS38" s="133" t="s">
        <v>355</v>
      </c>
      <c r="AT38" s="134"/>
      <c r="AU38" s="199"/>
      <c r="AV38" s="199"/>
      <c r="AW38" s="398" t="s">
        <v>300</v>
      </c>
      <c r="AX38" s="399"/>
    </row>
    <row r="39" spans="1:50" ht="38.25" customHeight="1" x14ac:dyDescent="0.15">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497</v>
      </c>
      <c r="AC39" s="461"/>
      <c r="AD39" s="461"/>
      <c r="AE39" s="218">
        <v>6</v>
      </c>
      <c r="AF39" s="219"/>
      <c r="AG39" s="219"/>
      <c r="AH39" s="219"/>
      <c r="AI39" s="218">
        <v>8.5</v>
      </c>
      <c r="AJ39" s="219"/>
      <c r="AK39" s="219"/>
      <c r="AL39" s="219"/>
      <c r="AM39" s="218">
        <f>5/71*100</f>
        <v>7.042253521126761</v>
      </c>
      <c r="AN39" s="219"/>
      <c r="AO39" s="219"/>
      <c r="AP39" s="219"/>
      <c r="AQ39" s="340" t="s">
        <v>585</v>
      </c>
      <c r="AR39" s="207"/>
      <c r="AS39" s="207"/>
      <c r="AT39" s="341"/>
      <c r="AU39" s="219"/>
      <c r="AV39" s="219"/>
      <c r="AW39" s="219"/>
      <c r="AX39" s="221"/>
    </row>
    <row r="40" spans="1:50" ht="38.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497</v>
      </c>
      <c r="AC40" s="523"/>
      <c r="AD40" s="523"/>
      <c r="AE40" s="218">
        <v>3.6</v>
      </c>
      <c r="AF40" s="219"/>
      <c r="AG40" s="219"/>
      <c r="AH40" s="219"/>
      <c r="AI40" s="218">
        <v>3.6</v>
      </c>
      <c r="AJ40" s="219"/>
      <c r="AK40" s="219"/>
      <c r="AL40" s="219"/>
      <c r="AM40" s="218">
        <v>3.6</v>
      </c>
      <c r="AN40" s="219"/>
      <c r="AO40" s="219"/>
      <c r="AP40" s="219"/>
      <c r="AQ40" s="340">
        <v>4.5</v>
      </c>
      <c r="AR40" s="207"/>
      <c r="AS40" s="207"/>
      <c r="AT40" s="341"/>
      <c r="AU40" s="219"/>
      <c r="AV40" s="219"/>
      <c r="AW40" s="219"/>
      <c r="AX40" s="221"/>
    </row>
    <row r="41" spans="1:50" ht="38.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f t="shared" ref="AE41:AM41" si="6">AE39/AE40*100</f>
        <v>166.66666666666666</v>
      </c>
      <c r="AF41" s="219"/>
      <c r="AG41" s="219"/>
      <c r="AH41" s="219"/>
      <c r="AI41" s="218">
        <f t="shared" si="6"/>
        <v>236.11111111111111</v>
      </c>
      <c r="AJ41" s="219"/>
      <c r="AK41" s="219"/>
      <c r="AL41" s="219"/>
      <c r="AM41" s="218">
        <f t="shared" si="6"/>
        <v>195.61815336463224</v>
      </c>
      <c r="AN41" s="219"/>
      <c r="AO41" s="219"/>
      <c r="AP41" s="219"/>
      <c r="AQ41" s="340" t="s">
        <v>579</v>
      </c>
      <c r="AR41" s="207"/>
      <c r="AS41" s="207"/>
      <c r="AT41" s="341"/>
      <c r="AU41" s="219"/>
      <c r="AV41" s="219"/>
      <c r="AW41" s="219"/>
      <c r="AX41" s="221"/>
    </row>
    <row r="42" spans="1:50" ht="23.25" customHeight="1" x14ac:dyDescent="0.15">
      <c r="A42" s="226" t="s">
        <v>506</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customHeight="1" x14ac:dyDescent="0.15">
      <c r="A46" s="403"/>
      <c r="B46" s="401"/>
      <c r="C46" s="401"/>
      <c r="D46" s="401"/>
      <c r="E46" s="401"/>
      <c r="F46" s="402"/>
      <c r="G46" s="564" t="s">
        <v>586</v>
      </c>
      <c r="H46" s="565"/>
      <c r="I46" s="565"/>
      <c r="J46" s="565"/>
      <c r="K46" s="565"/>
      <c r="L46" s="565"/>
      <c r="M46" s="565"/>
      <c r="N46" s="565"/>
      <c r="O46" s="566"/>
      <c r="P46" s="105" t="s">
        <v>588</v>
      </c>
      <c r="Q46" s="105"/>
      <c r="R46" s="105"/>
      <c r="S46" s="105"/>
      <c r="T46" s="105"/>
      <c r="U46" s="105"/>
      <c r="V46" s="105"/>
      <c r="W46" s="105"/>
      <c r="X46" s="106"/>
      <c r="Y46" s="471" t="s">
        <v>12</v>
      </c>
      <c r="Z46" s="531"/>
      <c r="AA46" s="532"/>
      <c r="AB46" s="461" t="s">
        <v>497</v>
      </c>
      <c r="AC46" s="461"/>
      <c r="AD46" s="461"/>
      <c r="AE46" s="218">
        <v>20</v>
      </c>
      <c r="AF46" s="219"/>
      <c r="AG46" s="219"/>
      <c r="AH46" s="219"/>
      <c r="AI46" s="218">
        <v>40</v>
      </c>
      <c r="AJ46" s="219"/>
      <c r="AK46" s="219"/>
      <c r="AL46" s="219"/>
      <c r="AM46" s="218">
        <f>2/6*100</f>
        <v>33.333333333333329</v>
      </c>
      <c r="AN46" s="219"/>
      <c r="AO46" s="219"/>
      <c r="AP46" s="219"/>
      <c r="AQ46" s="340"/>
      <c r="AR46" s="207"/>
      <c r="AS46" s="207"/>
      <c r="AT46" s="341"/>
      <c r="AU46" s="219"/>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497</v>
      </c>
      <c r="AC47" s="523"/>
      <c r="AD47" s="523"/>
      <c r="AE47" s="218">
        <v>1.2</v>
      </c>
      <c r="AF47" s="219"/>
      <c r="AG47" s="219"/>
      <c r="AH47" s="219"/>
      <c r="AI47" s="218">
        <v>1.2</v>
      </c>
      <c r="AJ47" s="219"/>
      <c r="AK47" s="219"/>
      <c r="AL47" s="219"/>
      <c r="AM47" s="218">
        <v>1.2</v>
      </c>
      <c r="AN47" s="219"/>
      <c r="AO47" s="219"/>
      <c r="AP47" s="219"/>
      <c r="AQ47" s="340"/>
      <c r="AR47" s="207"/>
      <c r="AS47" s="207"/>
      <c r="AT47" s="341"/>
      <c r="AU47" s="219"/>
      <c r="AV47" s="219"/>
      <c r="AW47" s="219"/>
      <c r="AX47" s="221"/>
    </row>
    <row r="48" spans="1:50" ht="54.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1666.6666666666667</v>
      </c>
      <c r="AF48" s="219"/>
      <c r="AG48" s="219"/>
      <c r="AH48" s="219"/>
      <c r="AI48" s="218">
        <v>3333.3333333333335</v>
      </c>
      <c r="AJ48" s="219"/>
      <c r="AK48" s="219"/>
      <c r="AL48" s="219"/>
      <c r="AM48" s="218">
        <f>AM46/AM47*100</f>
        <v>2777.7777777777774</v>
      </c>
      <c r="AN48" s="219"/>
      <c r="AO48" s="219"/>
      <c r="AP48" s="219"/>
      <c r="AQ48" s="340"/>
      <c r="AR48" s="207"/>
      <c r="AS48" s="207"/>
      <c r="AT48" s="341"/>
      <c r="AU48" s="219"/>
      <c r="AV48" s="219"/>
      <c r="AW48" s="219"/>
      <c r="AX48" s="221"/>
    </row>
    <row r="49" spans="1:50" ht="23.25" customHeight="1" x14ac:dyDescent="0.15">
      <c r="A49" s="226" t="s">
        <v>506</v>
      </c>
      <c r="B49" s="227"/>
      <c r="C49" s="227"/>
      <c r="D49" s="227"/>
      <c r="E49" s="227"/>
      <c r="F49" s="228"/>
      <c r="G49" s="232" t="s">
        <v>590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624</v>
      </c>
      <c r="AC101" s="461"/>
      <c r="AD101" s="461"/>
      <c r="AE101" s="218" t="s">
        <v>585</v>
      </c>
      <c r="AF101" s="219"/>
      <c r="AG101" s="219"/>
      <c r="AH101" s="220"/>
      <c r="AI101" s="218">
        <v>179</v>
      </c>
      <c r="AJ101" s="219"/>
      <c r="AK101" s="219"/>
      <c r="AL101" s="220"/>
      <c r="AM101" s="218" t="s">
        <v>625</v>
      </c>
      <c r="AN101" s="219"/>
      <c r="AO101" s="219"/>
      <c r="AP101" s="220"/>
      <c r="AQ101" s="218" t="s">
        <v>585</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624</v>
      </c>
      <c r="AC102" s="461"/>
      <c r="AD102" s="461"/>
      <c r="AE102" s="418" t="s">
        <v>585</v>
      </c>
      <c r="AF102" s="418"/>
      <c r="AG102" s="418"/>
      <c r="AH102" s="418"/>
      <c r="AI102" s="418" t="s">
        <v>585</v>
      </c>
      <c r="AJ102" s="418"/>
      <c r="AK102" s="418"/>
      <c r="AL102" s="418"/>
      <c r="AM102" s="418" t="s">
        <v>585</v>
      </c>
      <c r="AN102" s="418"/>
      <c r="AO102" s="418"/>
      <c r="AP102" s="418"/>
      <c r="AQ102" s="273" t="s">
        <v>585</v>
      </c>
      <c r="AR102" s="274"/>
      <c r="AS102" s="274"/>
      <c r="AT102" s="319"/>
      <c r="AU102" s="273" t="s">
        <v>585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627</v>
      </c>
      <c r="AC104" s="546"/>
      <c r="AD104" s="547"/>
      <c r="AE104" s="218">
        <v>3457</v>
      </c>
      <c r="AF104" s="219"/>
      <c r="AG104" s="219"/>
      <c r="AH104" s="220"/>
      <c r="AI104" s="218">
        <v>3858</v>
      </c>
      <c r="AJ104" s="219"/>
      <c r="AK104" s="219"/>
      <c r="AL104" s="220"/>
      <c r="AM104" s="218">
        <v>4224</v>
      </c>
      <c r="AN104" s="219"/>
      <c r="AO104" s="219"/>
      <c r="AP104" s="220"/>
      <c r="AQ104" s="218" t="s">
        <v>585</v>
      </c>
      <c r="AR104" s="219"/>
      <c r="AS104" s="219"/>
      <c r="AT104" s="220"/>
      <c r="AU104" s="218" t="s">
        <v>585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627</v>
      </c>
      <c r="AC105" s="469"/>
      <c r="AD105" s="470"/>
      <c r="AE105" s="418">
        <v>3000</v>
      </c>
      <c r="AF105" s="418"/>
      <c r="AG105" s="418"/>
      <c r="AH105" s="418"/>
      <c r="AI105" s="418">
        <v>4000</v>
      </c>
      <c r="AJ105" s="418"/>
      <c r="AK105" s="418"/>
      <c r="AL105" s="418"/>
      <c r="AM105" s="418">
        <v>4000</v>
      </c>
      <c r="AN105" s="418"/>
      <c r="AO105" s="418"/>
      <c r="AP105" s="418"/>
      <c r="AQ105" s="218" t="s">
        <v>585</v>
      </c>
      <c r="AR105" s="219"/>
      <c r="AS105" s="219"/>
      <c r="AT105" s="220"/>
      <c r="AU105" s="273" t="s">
        <v>585</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626</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584</v>
      </c>
      <c r="AC107" s="546"/>
      <c r="AD107" s="547"/>
      <c r="AE107" s="418" t="s">
        <v>578</v>
      </c>
      <c r="AF107" s="418"/>
      <c r="AG107" s="418"/>
      <c r="AH107" s="418"/>
      <c r="AI107" s="418">
        <v>158</v>
      </c>
      <c r="AJ107" s="418"/>
      <c r="AK107" s="418"/>
      <c r="AL107" s="418"/>
      <c r="AM107" s="418" t="s">
        <v>585</v>
      </c>
      <c r="AN107" s="418"/>
      <c r="AO107" s="418"/>
      <c r="AP107" s="418"/>
      <c r="AQ107" s="218" t="s">
        <v>585</v>
      </c>
      <c r="AR107" s="219"/>
      <c r="AS107" s="219"/>
      <c r="AT107" s="220"/>
      <c r="AU107" s="218" t="s">
        <v>585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584</v>
      </c>
      <c r="AC108" s="469"/>
      <c r="AD108" s="470"/>
      <c r="AE108" s="418" t="s">
        <v>578</v>
      </c>
      <c r="AF108" s="418"/>
      <c r="AG108" s="418"/>
      <c r="AH108" s="418"/>
      <c r="AI108" s="418" t="s">
        <v>578</v>
      </c>
      <c r="AJ108" s="418"/>
      <c r="AK108" s="418"/>
      <c r="AL108" s="418"/>
      <c r="AM108" s="418" t="s">
        <v>585</v>
      </c>
      <c r="AN108" s="418"/>
      <c r="AO108" s="418"/>
      <c r="AP108" s="418"/>
      <c r="AQ108" s="218" t="s">
        <v>585</v>
      </c>
      <c r="AR108" s="219"/>
      <c r="AS108" s="219"/>
      <c r="AT108" s="220"/>
      <c r="AU108" s="273" t="s">
        <v>585</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628</v>
      </c>
      <c r="AC116" s="463"/>
      <c r="AD116" s="464"/>
      <c r="AE116" s="418">
        <v>15</v>
      </c>
      <c r="AF116" s="418"/>
      <c r="AG116" s="418"/>
      <c r="AH116" s="418"/>
      <c r="AI116" s="418">
        <v>3.9</v>
      </c>
      <c r="AJ116" s="418"/>
      <c r="AK116" s="418"/>
      <c r="AL116" s="418"/>
      <c r="AM116" s="418">
        <v>4.0999999999999996</v>
      </c>
      <c r="AN116" s="418"/>
      <c r="AO116" s="418"/>
      <c r="AP116" s="418"/>
      <c r="AQ116" s="218" t="s">
        <v>585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628</v>
      </c>
      <c r="AC117" s="473"/>
      <c r="AD117" s="474"/>
      <c r="AE117" s="551" t="s">
        <v>629</v>
      </c>
      <c r="AF117" s="551"/>
      <c r="AG117" s="551"/>
      <c r="AH117" s="551"/>
      <c r="AI117" s="551" t="s">
        <v>630</v>
      </c>
      <c r="AJ117" s="551"/>
      <c r="AK117" s="551"/>
      <c r="AL117" s="551"/>
      <c r="AM117" s="898" t="s">
        <v>631</v>
      </c>
      <c r="AN117" s="551"/>
      <c r="AO117" s="551"/>
      <c r="AP117" s="551"/>
      <c r="AQ117" s="551" t="s">
        <v>585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42.75" customHeight="1" x14ac:dyDescent="0.15">
      <c r="A154" s="189"/>
      <c r="B154" s="186"/>
      <c r="C154" s="180"/>
      <c r="D154" s="186"/>
      <c r="E154" s="180"/>
      <c r="F154" s="181"/>
      <c r="G154" s="104" t="s">
        <v>595</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t="s">
        <v>613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2.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54"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54" customHeight="1" thickBo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2"/>
      <c r="E430" s="174" t="s">
        <v>546</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66"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72.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72.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610</v>
      </c>
      <c r="D721" s="297"/>
      <c r="E721" s="297"/>
      <c r="F721" s="298"/>
      <c r="G721" s="287"/>
      <c r="H721" s="288"/>
      <c r="I721" s="83" t="str">
        <f>IF(OR(G721="　", G721=""), "", "-")</f>
        <v/>
      </c>
      <c r="J721" s="291"/>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7">IF(OR(G722="　", G722=""), "", "-")</f>
        <v/>
      </c>
      <c r="J722" s="291"/>
      <c r="K722" s="291"/>
      <c r="L722" s="83" t="str">
        <f t="shared" ref="L722:L725" si="8">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7"/>
        <v/>
      </c>
      <c r="J723" s="291"/>
      <c r="K723" s="291"/>
      <c r="L723" s="83" t="str">
        <f t="shared" si="8"/>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7"/>
        <v/>
      </c>
      <c r="J724" s="291"/>
      <c r="K724" s="291"/>
      <c r="L724" s="83" t="str">
        <f t="shared" si="8"/>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7"/>
        <v/>
      </c>
      <c r="J725" s="292"/>
      <c r="K725" s="292"/>
      <c r="L725" s="85" t="str">
        <f t="shared" si="8"/>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7" customHeight="1" x14ac:dyDescent="0.15">
      <c r="A726" s="640" t="s">
        <v>48</v>
      </c>
      <c r="B726" s="802"/>
      <c r="C726" s="815" t="s">
        <v>53</v>
      </c>
      <c r="D726" s="837"/>
      <c r="E726" s="837"/>
      <c r="F726" s="838"/>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8.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618</v>
      </c>
      <c r="F737" s="991"/>
      <c r="G737" s="991"/>
      <c r="H737" s="991"/>
      <c r="I737" s="991"/>
      <c r="J737" s="991"/>
      <c r="K737" s="991"/>
      <c r="L737" s="991"/>
      <c r="M737" s="991"/>
      <c r="N737" s="365" t="s">
        <v>543</v>
      </c>
      <c r="O737" s="365"/>
      <c r="P737" s="365"/>
      <c r="Q737" s="365"/>
      <c r="R737" s="991" t="s">
        <v>618</v>
      </c>
      <c r="S737" s="991"/>
      <c r="T737" s="991"/>
      <c r="U737" s="991"/>
      <c r="V737" s="991"/>
      <c r="W737" s="991"/>
      <c r="X737" s="991"/>
      <c r="Y737" s="991"/>
      <c r="Z737" s="991"/>
      <c r="AA737" s="365" t="s">
        <v>542</v>
      </c>
      <c r="AB737" s="365"/>
      <c r="AC737" s="365"/>
      <c r="AD737" s="365"/>
      <c r="AE737" s="991" t="s">
        <v>637</v>
      </c>
      <c r="AF737" s="991"/>
      <c r="AG737" s="991"/>
      <c r="AH737" s="991"/>
      <c r="AI737" s="991"/>
      <c r="AJ737" s="991"/>
      <c r="AK737" s="991"/>
      <c r="AL737" s="991"/>
      <c r="AM737" s="991"/>
      <c r="AN737" s="365" t="s">
        <v>541</v>
      </c>
      <c r="AO737" s="365"/>
      <c r="AP737" s="365"/>
      <c r="AQ737" s="365"/>
      <c r="AR737" s="983" t="s">
        <v>636</v>
      </c>
      <c r="AS737" s="984"/>
      <c r="AT737" s="984"/>
      <c r="AU737" s="984"/>
      <c r="AV737" s="984"/>
      <c r="AW737" s="984"/>
      <c r="AX737" s="985"/>
      <c r="AY737" s="89"/>
      <c r="AZ737" s="89"/>
    </row>
    <row r="738" spans="1:52" ht="24.75" customHeight="1" x14ac:dyDescent="0.15">
      <c r="A738" s="992" t="s">
        <v>540</v>
      </c>
      <c r="B738" s="210"/>
      <c r="C738" s="210"/>
      <c r="D738" s="211"/>
      <c r="E738" s="991" t="s">
        <v>635</v>
      </c>
      <c r="F738" s="991"/>
      <c r="G738" s="991"/>
      <c r="H738" s="991"/>
      <c r="I738" s="991"/>
      <c r="J738" s="991"/>
      <c r="K738" s="991"/>
      <c r="L738" s="991"/>
      <c r="M738" s="991"/>
      <c r="N738" s="365" t="s">
        <v>539</v>
      </c>
      <c r="O738" s="365"/>
      <c r="P738" s="365"/>
      <c r="Q738" s="365"/>
      <c r="R738" s="991" t="s">
        <v>634</v>
      </c>
      <c r="S738" s="991"/>
      <c r="T738" s="991"/>
      <c r="U738" s="991"/>
      <c r="V738" s="991"/>
      <c r="W738" s="991"/>
      <c r="X738" s="991"/>
      <c r="Y738" s="991"/>
      <c r="Z738" s="991"/>
      <c r="AA738" s="365" t="s">
        <v>538</v>
      </c>
      <c r="AB738" s="365"/>
      <c r="AC738" s="365"/>
      <c r="AD738" s="365"/>
      <c r="AE738" s="991" t="s">
        <v>633</v>
      </c>
      <c r="AF738" s="991"/>
      <c r="AG738" s="991"/>
      <c r="AH738" s="991"/>
      <c r="AI738" s="991"/>
      <c r="AJ738" s="991"/>
      <c r="AK738" s="991"/>
      <c r="AL738" s="991"/>
      <c r="AM738" s="991"/>
      <c r="AN738" s="365" t="s">
        <v>534</v>
      </c>
      <c r="AO738" s="365"/>
      <c r="AP738" s="365"/>
      <c r="AQ738" s="365"/>
      <c r="AR738" s="983" t="s">
        <v>632</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312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8.25"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485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61" t="s">
        <v>621</v>
      </c>
      <c r="D837" s="347"/>
      <c r="E837" s="347"/>
      <c r="F837" s="347"/>
      <c r="G837" s="347"/>
      <c r="H837" s="347"/>
      <c r="I837" s="347"/>
      <c r="J837" s="348"/>
      <c r="K837" s="349"/>
      <c r="L837" s="349"/>
      <c r="M837" s="349"/>
      <c r="N837" s="349"/>
      <c r="O837" s="349"/>
      <c r="P837" s="350" t="s">
        <v>620</v>
      </c>
      <c r="Q837" s="350"/>
      <c r="R837" s="350"/>
      <c r="S837" s="350"/>
      <c r="T837" s="350"/>
      <c r="U837" s="350"/>
      <c r="V837" s="350"/>
      <c r="W837" s="350"/>
      <c r="X837" s="350"/>
      <c r="Y837" s="351">
        <v>485</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Q116">
    <cfRule type="expression" dxfId="2595" priority="13165">
      <formula>IF(RIGHT(TEXT(AQ116,"0.#"),1)=".",FALSE,TRUE)</formula>
    </cfRule>
    <cfRule type="expression" dxfId="2594" priority="13166">
      <formula>IF(RIGHT(TEXT(AQ116,"0.#"),1)=".",TRUE,FALSE)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M117">
    <cfRule type="expression" dxfId="2591" priority="13159">
      <formula>IF(RIGHT(TEXT(AM117,"0.#"),1)=".",FALSE,TRUE)</formula>
    </cfRule>
    <cfRule type="expression" dxfId="2590" priority="13160">
      <formula>IF(RIGHT(TEXT(AM117,"0.#"),1)=".",TRUE,FALSE)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707"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2019-06-06T05:53:46Z</cp:lastPrinted>
  <dcterms:created xsi:type="dcterms:W3CDTF">2012-03-13T00:50:25Z</dcterms:created>
  <dcterms:modified xsi:type="dcterms:W3CDTF">2019-07-22T05:28:05Z</dcterms:modified>
</cp:coreProperties>
</file>