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<sst xmlns="http://schemas.openxmlformats.org/spreadsheetml/2006/main" count="2869" uniqueCount="643">
  <si>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</si>
  <si>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</si>
  <si>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</si>
  <si>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</si>
  <si>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</si>
  <si>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</si>
  <si>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</si>
  <si>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</si>
  <si>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</si>
  <si>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</si>
  <si>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</si>
  <si>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</si>
  <si>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</si>
  <si>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</si>
  <si>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</si>
  <si>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</si>
  <si>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</si>
  <si>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</si>
  <si>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</si>
  <si>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</si>
  <si>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</si>
  <si>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</si>
  <si>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</si>
  <si>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</si>
  <si>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</si>
  <si>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</si>
  <si>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</si>
  <si>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</si>
  <si>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</si>
  <si>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</si>
  <si>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</si>
  <si>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</si>
  <si>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</si>
  <si>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</si>
  <si>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</si>
  <si>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</si>
  <si>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</si>
  <si>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</si>
  <si>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</si>
  <si>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</si>
  <si>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</si>
  <si>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</si>
  <si>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</si>
  <si>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</si>
  <si>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</si>
  <si>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</si>
  <si>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</si>
  <si>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</si>
  <si>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</si>
  <si>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</si>
  <si>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</si>
  <si>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</si>
  <si>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</si>
  <si>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</si>
  <si>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</si>
  <si>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</si>
  <si>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</si>
  <si>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</si>
  <si>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</si>
  <si>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</si>
  <si>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</si>
  <si>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</si>
  <si>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</si>
  <si>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</si>
  <si>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</si>
  <si>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</si>
  <si>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</si>
  <si>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</si>
  <si>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</si>
  <si>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</si>
  <si>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</si>
  <si>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</si>
  <si>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</si>
  <si>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</si>
  <si>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</si>
  <si>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</si>
  <si>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</si>
  <si>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</si>
  <si>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</si>
  <si>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</si>
  <si>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</si>
  <si>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</si>
  <si>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</si>
  <si>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</si>
  <si>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</si>
  <si>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</si>
  <si>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</si>
  <si>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</si>
  <si>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</si>
  <si>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</si>
  <si>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</si>
  <si>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</si>
  <si>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</si>
  <si>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</si>
  <si>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</si>
  <si>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</si>
  <si>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</si>
  <si>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</si>
  <si>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</si>
  <si>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</si>
  <si>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</si>
  <si>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</si>
  <si>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</si>
  <si>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</si>
  <si>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</si>
  <si>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</si>
  <si>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</si>
  <si>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</si>
  <si>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</si>
  <si>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</si>
  <si>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</si>
  <si>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</si>
  <si>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</si>
  <si>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</si>
  <si>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</si>
  <si>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</si>
  <si>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</si>
  <si>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</si>
  <si>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</si>
  <si>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</si>
  <si>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</si>
  <si>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</si>
  <si>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</si>
  <si>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</si>
  <si>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</si>
  <si>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</si>
  <si>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</si>
  <si>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</si>
  <si>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</si>
  <si>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</si>
  <si>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</si>
  <si>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</si>
  <si>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</si>
  <si>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</si>
  <si>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</si>
  <si>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</si>
  <si>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</si>
  <si>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</si>
  <si>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</si>
  <si>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</si>
  <si>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</si>
  <si>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</si>
  <si>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</si>
  <si>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</si>
  <si>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</si>
  <si>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</si>
  <si>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</si>
  <si>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</si>
  <si>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</si>
  <si>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</si>
  <si>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</si>
  <si>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</si>
  <si>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</si>
  <si>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</si>
  <si>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</si>
  <si>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</si>
  <si>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</si>
  <si>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</si>
  <si>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</si>
  <si>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</si>
  <si>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</si>
  <si>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</si>
  <si>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</si>
  <si>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</si>
  <si>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</si>
  <si>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</si>
  <si>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</si>
  <si>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</si>
  <si>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</si>
  <si>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</si>
  <si>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</si>
  <si>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</si>
  <si>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</si>
  <si>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</si>
  <si>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</si>
  <si>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</si>
  <si>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</si>
  <si>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</si>
  <si>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</si>
  <si>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</si>
  <si>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</si>
  <si>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</si>
  <si>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</si>
  <si>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</si>
  <si>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</si>
  <si>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</si>
  <si>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</si>
  <si>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</si>
  <si>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</si>
  <si>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</si>
  <si>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</si>
  <si>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</si>
  <si>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</si>
  <si>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</si>
  <si>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</si>
  <si>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</si>
  <si>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</si>
  <si>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</si>
  <si>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</si>
  <si>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</si>
  <si>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</si>
  <si>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</si>
  <si>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</si>
  <si>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</si>
  <si>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</si>
  <si>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</si>
  <si>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</si>
  <si>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</si>
  <si>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</si>
  <si>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</si>
  <si>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</si>
  <si>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</si>
  <si>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</si>
  <si>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</si>
  <si>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</si>
  <si>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</si>
  <si>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</si>
  <si>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</si>
  <si>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</si>
  <si>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</si>
  <si>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</si>
  <si>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</si>
  <si>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</si>
  <si>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</si>
  <si>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</si>
  <si>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</si>
  <si>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</si>
  <si>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</si>
  <si>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</si>
  <si>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</si>
  <si>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</si>
  <si>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</si>
  <si>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</si>
  <si>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</si>
  <si>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</si>
  <si>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</si>
  <si>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</si>
  <si>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</si>
  <si>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</si>
  <si>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</si>
  <si>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</si>
  <si>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</si>
  <si>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</si>
  <si>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</si>
  <si>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</si>
  <si>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</si>
  <si>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</si>
  <si>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</si>
  <si>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</si>
  <si>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</si>
  <si>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</si>
  <si>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</si>
  <si>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</si>
  <si>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</si>
  <si>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</si>
  <si>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</si>
  <si>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</si>
  <si>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</si>
  <si>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</si>
  <si>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</si>
  <si>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</si>
  <si>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</si>
  <si>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</si>
  <si>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</si>
  <si>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</si>
  <si>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</si>
  <si>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</si>
  <si>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</si>
  <si>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</si>
  <si>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</si>
  <si>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</si>
  <si>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</si>
  <si>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</si>
  <si>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</si>
  <si>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</si>
  <si>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</si>
  <si>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</si>
  <si>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</si>
  <si>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</si>
  <si>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</si>
  <si>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</si>
  <si>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</si>
  <si>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</si>
  <si>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</si>
  <si>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</si>
  <si>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</si>
  <si>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</si>
  <si>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</si>
  <si>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</si>
  <si>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</si>
  <si>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</si>
  <si>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</si>
  <si>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</si>
  <si>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</si>
  <si>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</si>
  <si>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</si>
  <si>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</si>
  <si>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</si>
  <si>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</si>
  <si>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</si>
  <si>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</si>
  <si>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</si>
  <si>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</si>
  <si>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</si>
  <si>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</si>
  <si>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</si>
  <si>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</si>
  <si>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</si>
  <si>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</si>
  <si>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</si>
  <si>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</si>
  <si>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</si>
  <si>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</si>
  <si>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</si>
  <si>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</si>
  <si>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</si>
  <si>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</si>
  <si>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</si>
  <si>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</si>
  <si>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</si>
  <si>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</si>
  <si>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</si>
  <si>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</si>
  <si>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</si>
  <si>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</si>
  <si>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</si>
  <si>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</si>
  <si>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</si>
  <si>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</si>
  <si>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</si>
  <si>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</si>
  <si>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</si>
  <si>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</si>
  <si>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</si>
  <si>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</si>
  <si>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</si>
  <si>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</si>
  <si>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</si>
  <si>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</si>
  <si>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</si>
  <si>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</si>
  <si>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</si>
  <si>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</si>
  <si>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</si>
  <si>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</si>
  <si>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</si>
  <si>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</si>
  <si>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</si>
  <si>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</si>
  <si>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</si>
  <si>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</si>
  <si>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</si>
  <si>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</si>
  <si>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</si>
  <si>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</si>
  <si>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</si>
  <si>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</si>
  <si>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</si>
  <si>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</si>
  <si>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</si>
  <si>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</si>
  <si>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</si>
  <si>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</si>
  <si>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</si>
  <si>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</si>
  <si>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</si>
  <si>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</si>
  <si>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</si>
  <si>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</si>
  <si>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</si>
  <si>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</si>
  <si>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</si>
  <si>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</si>
  <si>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</si>
  <si>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</si>
  <si>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</si>
  <si>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</si>
  <si>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</si>
  <si>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</si>
  <si>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</si>
  <si>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</si>
  <si>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</si>
  <si>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</si>
  <si>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</si>
  <si>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</si>
  <si>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</si>
  <si>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</si>
  <si>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</si>
  <si>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</si>
  <si>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</si>
  <si>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</si>
  <si>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</si>
  <si>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</si>
  <si>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</si>
  <si>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</si>
  <si>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</si>
  <si>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</si>
  <si>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</si>
  <si>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</si>
  <si>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</si>
  <si>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</si>
  <si>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</si>
  <si>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</si>
  <si>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</si>
  <si>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</si>
  <si>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</si>
  <si>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</si>
  <si>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</si>
  <si>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</si>
  <si>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</si>
  <si>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</si>
  <si>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</si>
  <si>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</si>
  <si>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</si>
  <si>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</si>
  <si>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</si>
  <si>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</si>
  <si>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</si>
  <si>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</si>
  <si>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</si>
  <si>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</si>
  <si>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</si>
  <si>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</si>
  <si>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</si>
  <si>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</si>
  <si>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</si>
  <si>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</si>
  <si>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</si>
  <si>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</si>
  <si>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</si>
  <si>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</si>
  <si>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</si>
  <si>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</si>
  <si>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</si>
  <si>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</si>
  <si>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</si>
  <si>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</si>
  <si>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</si>
  <si>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</si>
  <si>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</si>
  <si>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</si>
  <si>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</si>
  <si>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</si>
  <si>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</si>
  <si>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</si>
  <si>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</si>
  <si>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</si>
  <si>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</si>
  <si>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</si>
  <si>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</si>
  <si>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</si>
  <si>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</si>
  <si>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</si>
  <si>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</si>
  <si>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</si>
  <si>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</si>
  <si>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</si>
  <si>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</si>
  <si>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</si>
  <si>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</si>
  <si>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</si>
  <si>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</si>
  <si>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</si>
  <si>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</si>
  <si>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</si>
  <si>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</si>
  <si>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</si>
  <si>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</si>
  <si>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</si>
  <si>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</si>
  <si>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</si>
  <si>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</si>
  <si>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</si>
  <si>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</si>
  <si>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</si>
  <si>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</si>
  <si>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</si>
  <si>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</si>
  <si>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</si>
  <si>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</si>
  <si>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</si>
  <si>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</si>
  <si>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</si>
  <si>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</si>
  <si>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</si>
  <si>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</si>
  <si>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</si>
  <si>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</si>
  <si>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</si>
  <si>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</si>
  <si>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</si>
  <si>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</si>
  <si>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</si>
  <si>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</si>
  <si>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</si>
  <si>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</si>
  <si>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</si>
  <si>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</si>
  <si>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</si>
  <si>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</si>
  <si>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</si>
  <si>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</si>
  <si>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</si>
  <si>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</si>
  <si>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</si>
  <si>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</si>
  <si>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</si>
  <si>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</si>
  <si>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</si>
  <si>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</si>
  <si>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</si>
  <si>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</si>
  <si>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</si>
  <si>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</si>
  <si>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</si>
  <si>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</si>
  <si>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</si>
  <si>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</si>
  <si>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</si>
  <si>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</si>
  <si>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</si>
  <si>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</si>
  <si>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</si>
  <si>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</si>
  <si>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</si>
  <si>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</si>
  <si>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</si>
  <si>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</si>
  <si>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</si>
  <si>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</si>
  <si>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</si>
  <si>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</si>
  <si>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</si>
  <si>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</si>
  <si>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</si>
  <si>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</si>
  <si>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</si>
  <si>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</si>
  <si>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</si>
  <si>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</si>
  <si>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</si>
  <si>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</si>
  <si>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</si>
  <si>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</si>
  <si>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</si>
  <si>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</si>
  <si>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</si>
  <si>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</si>
  <si>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</si>
  <si>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</si>
  <si>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</si>
  <si>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</si>
  <si>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</si>
  <si>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</si>
  <si>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</si>
  <si>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</si>
  <si>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</si>
  <si>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</si>
  <si>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</si>
  <si>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</si>
  <si>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</si>
  <si>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</si>
  <si>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</si>
  <si>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</si>
  <si>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</si>
  <si>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</si>
  <si>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</si>
  <si>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</si>
  <si>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</si>
  <si>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</si>
  <si>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</si>
  <si>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国際機関幹部職員増強拠出金</t>
    <phoneticPr fontId="5"/>
  </si>
  <si>
    <t>○</t>
  </si>
  <si>
    <t>総合外交政策局</t>
    <phoneticPr fontId="5"/>
  </si>
  <si>
    <t>国連企画調整課</t>
    <phoneticPr fontId="5"/>
  </si>
  <si>
    <t>課長　三宅　浩史</t>
    <phoneticPr fontId="5"/>
  </si>
  <si>
    <t>外務省設置法第４条第３項</t>
    <phoneticPr fontId="5"/>
  </si>
  <si>
    <t>各国際機関との派遣取り決め</t>
    <phoneticPr fontId="5"/>
  </si>
  <si>
    <t>国連関係機関に派遣された中堅レベル以上の日本人職員が，国際機関において中心的な役割を果たすことにより，「日本の顔」として，国際社会における日本のプレゼンスを高めるとともに，日本と国際機関との「橋渡し役」として，我が国がイニシアティブを取って推進する政策を円滑に実施するに当たり，重要な一翼を担うことにより，国際共益と我が国の国益の双方の実現に資することを目的とする。</t>
    <phoneticPr fontId="5"/>
  </si>
  <si>
    <t>国際機関における日本人職員，とりわけ日本人幹部職員は，国際社会における「日本の顔」。また，国際場裏において，我が国がイニシアティブを取って推進する政策を円滑に実施していく上で，日本と国際機関との「橋渡し役」を務める重要な存在。このような観点から，政府として2025年までに国連関係機関に勤務する日本人職員を現在の約800名強から1，000人とする目標を掲げ，積極的な取組を行っているが，日本人職員の総数を増加させるとともに，より高いランクの職員数の増強も極めて重要。このような観点から，給与，渡航費用，諸手当等を外務省が負担して，将来，国際機関の幹部職員として活躍することが期待される中堅レベル以上の日本人を，原則２年間，国際機関に派遣し，勤務経験・実績を積ませることにより，国際機関に勤務する日本人幹部職員の増強を図る事業。</t>
    <phoneticPr fontId="5"/>
  </si>
  <si>
    <t>-</t>
  </si>
  <si>
    <t>-</t>
    <phoneticPr fontId="5"/>
  </si>
  <si>
    <t>-</t>
    <phoneticPr fontId="5"/>
  </si>
  <si>
    <t>-</t>
    <phoneticPr fontId="5"/>
  </si>
  <si>
    <t>派遣経費</t>
    <rPh sb="0" eb="2">
      <t>ハケン</t>
    </rPh>
    <rPh sb="2" eb="4">
      <t>ケイヒ</t>
    </rPh>
    <phoneticPr fontId="5"/>
  </si>
  <si>
    <t>2025（平成37）年に1,000人以上</t>
    <phoneticPr fontId="5"/>
  </si>
  <si>
    <t>人</t>
    <rPh sb="0" eb="1">
      <t>ヒト</t>
    </rPh>
    <phoneticPr fontId="5"/>
  </si>
  <si>
    <t>外務省（国際機関人事センター）から国連関係機関への照会結果。</t>
    <phoneticPr fontId="5"/>
  </si>
  <si>
    <t>国連関係機関における全職員数に対する幹部職員数と同等の水準の確保</t>
    <phoneticPr fontId="5"/>
  </si>
  <si>
    <t>％</t>
    <phoneticPr fontId="5"/>
  </si>
  <si>
    <t>％</t>
    <phoneticPr fontId="5"/>
  </si>
  <si>
    <t>-</t>
    <phoneticPr fontId="5"/>
  </si>
  <si>
    <t>中堅レベル以上の日本人送り込み者数</t>
    <phoneticPr fontId="5"/>
  </si>
  <si>
    <t>派遣経費／中堅以上日本人の送り込み者数</t>
    <phoneticPr fontId="5"/>
  </si>
  <si>
    <t>百万円</t>
    <phoneticPr fontId="5"/>
  </si>
  <si>
    <t>-</t>
    <phoneticPr fontId="5"/>
  </si>
  <si>
    <t>101百万円/4名</t>
    <phoneticPr fontId="5"/>
  </si>
  <si>
    <t>基本目標Ⅶ　分担金・拠出金</t>
    <phoneticPr fontId="5"/>
  </si>
  <si>
    <t>施策Ⅶ－１　国際機関を通じた政務及び安全保障分野に係る国際貢献</t>
    <phoneticPr fontId="5"/>
  </si>
  <si>
    <t>国際機関における日本人職員増強に向けた取組の推進</t>
    <phoneticPr fontId="5"/>
  </si>
  <si>
    <t>国際機関に対する人的貢献を通じた国際協力や国際社会における日本のプレゼンスの強化のため，国連関係機関で勤務する日本人職員数を1,000人とする。
（①ガイダンスの積極的な実施による人材の発掘，②優秀な中堅レベル以上の日本人の派遣，③国際機関に対する効果的な働きかけ等の積極的な人事支援の実施等を通じ，日本人幹部職員の増強を実現する。）</t>
    <phoneticPr fontId="5"/>
  </si>
  <si>
    <t>-</t>
    <phoneticPr fontId="5"/>
  </si>
  <si>
    <t>-</t>
    <phoneticPr fontId="5"/>
  </si>
  <si>
    <t>-</t>
    <phoneticPr fontId="5"/>
  </si>
  <si>
    <t>-</t>
    <phoneticPr fontId="5"/>
  </si>
  <si>
    <t>‐</t>
  </si>
  <si>
    <t>国際社会における日本のプレゼンス向上は，日本の国益に資するものである。また，国連関係機関の日本人職員数が少ないことや，中堅派遣選考試験の応募者の多さに鑑みても，国民のニーズは高い。</t>
    <phoneticPr fontId="5"/>
  </si>
  <si>
    <t>国際機関の職員となるためには，①JPO派遣，②国連事務局YPP試験，③空席広告への応募，④各府省庁等からの出向等が考えられるが，いずれも幹部職員となるまでには相当の時間を要する。幹部職員を増強すべく，中堅層を強化することは有益。</t>
    <phoneticPr fontId="5"/>
  </si>
  <si>
    <t>無</t>
  </si>
  <si>
    <t>国際機関が定める規則に基づき決定される給与や派遣者に係る諸経費（研修費等）を支出するものであり，事業目的に則し真に必要なものに限定されている。</t>
    <phoneticPr fontId="5"/>
  </si>
  <si>
    <t>給与にかかる部分は国際機関が定める規則に基づき決定されているものであり我が国のみが削減することはできない。なお，当該規則の決定には，我が国の考えが反映されるよう努めている。</t>
    <phoneticPr fontId="5"/>
  </si>
  <si>
    <t>国際機関で勤務する日本人職員数を2025年までに1000人にする目標の実現に向けて，日本人職員数を毎年20名強増加する必要がある。成果実績は着実に上がっているものの更なる増強が必要。</t>
    <phoneticPr fontId="5"/>
  </si>
  <si>
    <t>国際機関の職員となるためには，①JPO派遣，②国連事務局YPP試験，③空席広告への応募，④各府省庁等からの出向等が考えられるが，いずれも幹部職員となるまでには相当の時間を要する。より早期に幹部職員を増強すべく，中堅層を強化することは有益である。</t>
    <phoneticPr fontId="5"/>
  </si>
  <si>
    <t>予算に基づく派遣見込みとの比較では適切な人数を派遣している。しかし，2025年までに1000人の目標を実現するためには更に派遣人数を増やす必要がある。</t>
    <phoneticPr fontId="5"/>
  </si>
  <si>
    <t>「国際機関幹部職員増強拠出金」は，将来，幹部職員として活躍することが期待される中堅職員（JPOとして派遣する若手よりも経験を積んだ候補者が対象）の派遣のために必要な給与等の経費（国際機関側に支払う経費）に充てられるものである。
「国際機関職員派遣信託基金（JPO）拠出金」は，若手日本人をJPOとして国際機関に派遣するために必要な給与等の経費（国際機関側に支払う経費）に充てられるものである。
「国際機関邦人職員増強」事業は，ガイダンスやCV・面接試験対策の実施を含む，候補者の発掘や正規採用率の向上等に資するものである。
以上のとおり，各事業の間においては，適切な役割分担が行われている。</t>
    <phoneticPr fontId="5"/>
  </si>
  <si>
    <t>国際機関邦人職員増強</t>
    <phoneticPr fontId="5"/>
  </si>
  <si>
    <t>国際機関職員派遣信託基金（ＪＰＯ）拠出金</t>
    <phoneticPr fontId="5"/>
  </si>
  <si>
    <t>国際機関における日本人幹部職員の増強のために有用な事業であるが，本事業により派遣された後，幹部職員に登用されるよう側面支援も充実させる必要がある。</t>
    <phoneticPr fontId="5"/>
  </si>
  <si>
    <t>本件事業を活用した日本人がその後幹部職員に登用されるようサポートを実施する。</t>
    <phoneticPr fontId="5"/>
  </si>
  <si>
    <t>-</t>
    <phoneticPr fontId="5"/>
  </si>
  <si>
    <t>-</t>
    <phoneticPr fontId="5"/>
  </si>
  <si>
    <t>-</t>
    <phoneticPr fontId="5"/>
  </si>
  <si>
    <t>新29-0010</t>
    <rPh sb="0" eb="1">
      <t>シン</t>
    </rPh>
    <phoneticPr fontId="5"/>
  </si>
  <si>
    <t>邦人幹部職員派遣費（給与等）</t>
    <rPh sb="0" eb="2">
      <t>ホウジン</t>
    </rPh>
    <rPh sb="2" eb="4">
      <t>カンブ</t>
    </rPh>
    <rPh sb="4" eb="6">
      <t>ショクイン</t>
    </rPh>
    <rPh sb="6" eb="9">
      <t>ハケンヒ</t>
    </rPh>
    <rPh sb="10" eb="12">
      <t>キュウヨ</t>
    </rPh>
    <rPh sb="12" eb="13">
      <t>トウ</t>
    </rPh>
    <phoneticPr fontId="5"/>
  </si>
  <si>
    <t>　国際社会における日本のプレゼンスを強化するべく国際機関に対する人的貢献を推進するため，以下の取組を実施し，国連を始めとする国連関係機関で勤務する日本人職員を増強する。
１　国連関係機関で勤務する日本人職員数を1,000人とする中期目標を達成する観点から，毎年，20名強の純増を達成すべく，優秀な日本人JPO，中堅職員を含め，一人でも多くの日本人を国際機関（特に，我が国の外交上，重要な国際機関）に送り込む。
２　国際機関で勤務するに相応しい優秀な候補者の発掘・育成のため，海外での実施を含め，ガイダンスの積極的な実施や外部有識者による候補者の育成を実施する。
３　優秀な日本人や獲得すべきポスト等の情報を収集し，日本人職員を増強するべく国際機関との対話や国際機関への働きかけを強化する。</t>
    <rPh sb="54" eb="56">
      <t>コクレン</t>
    </rPh>
    <rPh sb="57" eb="58">
      <t>ハジ</t>
    </rPh>
    <rPh sb="87" eb="89">
      <t>コクレン</t>
    </rPh>
    <rPh sb="89" eb="91">
      <t>カンケイ</t>
    </rPh>
    <rPh sb="91" eb="93">
      <t>キカン</t>
    </rPh>
    <rPh sb="94" eb="96">
      <t>キンム</t>
    </rPh>
    <rPh sb="98" eb="101">
      <t>ニホンジン</t>
    </rPh>
    <rPh sb="101" eb="104">
      <t>ショクインスウ</t>
    </rPh>
    <rPh sb="110" eb="111">
      <t>ニン</t>
    </rPh>
    <rPh sb="114" eb="116">
      <t>チュウキ</t>
    </rPh>
    <rPh sb="116" eb="118">
      <t>モクヒョウ</t>
    </rPh>
    <rPh sb="119" eb="121">
      <t>タッセイ</t>
    </rPh>
    <rPh sb="123" eb="125">
      <t>カンテン</t>
    </rPh>
    <rPh sb="128" eb="130">
      <t>マイトシ</t>
    </rPh>
    <rPh sb="133" eb="134">
      <t>メイ</t>
    </rPh>
    <rPh sb="134" eb="135">
      <t>キョウ</t>
    </rPh>
    <rPh sb="136" eb="138">
      <t>ジュンゾウ</t>
    </rPh>
    <rPh sb="139" eb="141">
      <t>タッセイ</t>
    </rPh>
    <rPh sb="145" eb="147">
      <t>ユウシュウ</t>
    </rPh>
    <rPh sb="155" eb="157">
      <t>チュウケン</t>
    </rPh>
    <rPh sb="157" eb="159">
      <t>ショクイン</t>
    </rPh>
    <rPh sb="160" eb="161">
      <t>フク</t>
    </rPh>
    <rPh sb="163" eb="165">
      <t>ヒトリ</t>
    </rPh>
    <rPh sb="167" eb="168">
      <t>オオ</t>
    </rPh>
    <rPh sb="170" eb="173">
      <t>ニホンジン</t>
    </rPh>
    <rPh sb="174" eb="176">
      <t>コクサイ</t>
    </rPh>
    <rPh sb="176" eb="178">
      <t>キカン</t>
    </rPh>
    <rPh sb="179" eb="180">
      <t>トク</t>
    </rPh>
    <rPh sb="182" eb="183">
      <t>ワ</t>
    </rPh>
    <rPh sb="184" eb="185">
      <t>クニ</t>
    </rPh>
    <rPh sb="186" eb="189">
      <t>ガイコウジョウ</t>
    </rPh>
    <rPh sb="190" eb="192">
      <t>ジュウヨウ</t>
    </rPh>
    <rPh sb="193" eb="195">
      <t>コクサイ</t>
    </rPh>
    <rPh sb="195" eb="197">
      <t>キカン</t>
    </rPh>
    <rPh sb="199" eb="200">
      <t>オク</t>
    </rPh>
    <rPh sb="201" eb="202">
      <t>コ</t>
    </rPh>
    <rPh sb="207" eb="209">
      <t>コクサイ</t>
    </rPh>
    <rPh sb="209" eb="211">
      <t>キカン</t>
    </rPh>
    <rPh sb="212" eb="214">
      <t>キンム</t>
    </rPh>
    <rPh sb="217" eb="219">
      <t>フサワ</t>
    </rPh>
    <rPh sb="221" eb="223">
      <t>ユウシュウ</t>
    </rPh>
    <rPh sb="224" eb="227">
      <t>コウホシャ</t>
    </rPh>
    <rPh sb="228" eb="230">
      <t>ハックツ</t>
    </rPh>
    <rPh sb="231" eb="233">
      <t>イクセイ</t>
    </rPh>
    <rPh sb="237" eb="239">
      <t>カイガイ</t>
    </rPh>
    <rPh sb="241" eb="243">
      <t>ジッシ</t>
    </rPh>
    <rPh sb="244" eb="245">
      <t>フク</t>
    </rPh>
    <rPh sb="253" eb="256">
      <t>セッキョクテキ</t>
    </rPh>
    <rPh sb="257" eb="259">
      <t>ジッシ</t>
    </rPh>
    <rPh sb="260" eb="262">
      <t>ガイブ</t>
    </rPh>
    <rPh sb="262" eb="265">
      <t>ユウシキシャ</t>
    </rPh>
    <rPh sb="268" eb="271">
      <t>コウホシャ</t>
    </rPh>
    <rPh sb="272" eb="274">
      <t>イクセイ</t>
    </rPh>
    <rPh sb="275" eb="277">
      <t>ジッシ</t>
    </rPh>
    <rPh sb="283" eb="285">
      <t>ユウシュウ</t>
    </rPh>
    <rPh sb="286" eb="289">
      <t>ニホンジン</t>
    </rPh>
    <rPh sb="290" eb="292">
      <t>カクトク</t>
    </rPh>
    <rPh sb="298" eb="299">
      <t>トウ</t>
    </rPh>
    <rPh sb="300" eb="302">
      <t>ジョウホウ</t>
    </rPh>
    <rPh sb="303" eb="305">
      <t>シュウシュウ</t>
    </rPh>
    <rPh sb="307" eb="310">
      <t>ニホンジン</t>
    </rPh>
    <rPh sb="310" eb="312">
      <t>ショクイン</t>
    </rPh>
    <rPh sb="313" eb="315">
      <t>ゾウキョウ</t>
    </rPh>
    <rPh sb="319" eb="321">
      <t>コクサイ</t>
    </rPh>
    <rPh sb="321" eb="323">
      <t>キカン</t>
    </rPh>
    <rPh sb="325" eb="327">
      <t>タイワ</t>
    </rPh>
    <rPh sb="328" eb="330">
      <t>コクサイ</t>
    </rPh>
    <rPh sb="330" eb="332">
      <t>キカン</t>
    </rPh>
    <rPh sb="334" eb="335">
      <t>ハタラ</t>
    </rPh>
    <rPh sb="339" eb="341">
      <t>キョウカ</t>
    </rPh>
    <phoneticPr fontId="5"/>
  </si>
  <si>
    <t>157百万円/6名</t>
    <phoneticPr fontId="5"/>
  </si>
  <si>
    <t>-</t>
    <phoneticPr fontId="5"/>
  </si>
  <si>
    <t>-</t>
    <phoneticPr fontId="5"/>
  </si>
  <si>
    <t>A.国際機関（IOM)</t>
    <rPh sb="2" eb="4">
      <t>コクサイ</t>
    </rPh>
    <rPh sb="4" eb="6">
      <t>キカン</t>
    </rPh>
    <phoneticPr fontId="5"/>
  </si>
  <si>
    <t>国際移住機関（IOM)</t>
    <rPh sb="0" eb="2">
      <t>コクサイ</t>
    </rPh>
    <rPh sb="2" eb="4">
      <t>イジュウ</t>
    </rPh>
    <rPh sb="4" eb="6">
      <t>キカン</t>
    </rPh>
    <phoneticPr fontId="5"/>
  </si>
  <si>
    <t>日本人職員受け入れ</t>
    <rPh sb="0" eb="3">
      <t>ニホンジン</t>
    </rPh>
    <rPh sb="3" eb="5">
      <t>ショクイン</t>
    </rPh>
    <rPh sb="5" eb="6">
      <t>ウ</t>
    </rPh>
    <rPh sb="7" eb="8">
      <t>イ</t>
    </rPh>
    <phoneticPr fontId="5"/>
  </si>
  <si>
    <t>国連難民高等弁務官事務所（UNHCR)</t>
    <rPh sb="0" eb="2">
      <t>コクレン</t>
    </rPh>
    <rPh sb="2" eb="4">
      <t>ナンミン</t>
    </rPh>
    <rPh sb="4" eb="6">
      <t>コウトウ</t>
    </rPh>
    <rPh sb="6" eb="9">
      <t>ベンムカン</t>
    </rPh>
    <rPh sb="9" eb="12">
      <t>ジムショ</t>
    </rPh>
    <phoneticPr fontId="5"/>
  </si>
  <si>
    <t>国連パレスチナ難民救済事業機関（UNRWA)</t>
    <rPh sb="0" eb="2">
      <t>コクレン</t>
    </rPh>
    <rPh sb="7" eb="9">
      <t>ナンミン</t>
    </rPh>
    <rPh sb="9" eb="11">
      <t>キュウサイ</t>
    </rPh>
    <rPh sb="11" eb="13">
      <t>ジギョウ</t>
    </rPh>
    <rPh sb="13" eb="15">
      <t>キカン</t>
    </rPh>
    <phoneticPr fontId="5"/>
  </si>
  <si>
    <t>国連児童基金（UNICEF)</t>
    <rPh sb="0" eb="2">
      <t>コクレン</t>
    </rPh>
    <rPh sb="2" eb="4">
      <t>ジドウ</t>
    </rPh>
    <rPh sb="4" eb="6">
      <t>キキン</t>
    </rPh>
    <phoneticPr fontId="5"/>
  </si>
  <si>
    <t>-</t>
    <phoneticPr fontId="5"/>
  </si>
  <si>
    <t>-</t>
    <phoneticPr fontId="5"/>
  </si>
  <si>
    <t>　外部有識者を面接官としたＪＰＯ選考試験や候補者の指導・育成を実施する等により，より効果的な試験実施を確保するとともに，ＪＰＯ選考試験や国際機関への就職希望者向けの各種広報活動を通じ，ＪＰＯ選考試験受験者数の増加や国連等国際機関の日本人職員数の増加を図る。
　こうした取組は，国連を始めとする国際機関における我が国の地位向上に貢献する。</t>
    <rPh sb="1" eb="3">
      <t>ガイブ</t>
    </rPh>
    <rPh sb="3" eb="6">
      <t>ユウシキシャ</t>
    </rPh>
    <rPh sb="7" eb="10">
      <t>メンセツカン</t>
    </rPh>
    <rPh sb="16" eb="18">
      <t>センコウ</t>
    </rPh>
    <rPh sb="18" eb="20">
      <t>シケン</t>
    </rPh>
    <rPh sb="21" eb="24">
      <t>コウホシャ</t>
    </rPh>
    <rPh sb="25" eb="27">
      <t>シドウ</t>
    </rPh>
    <rPh sb="28" eb="30">
      <t>イクセイ</t>
    </rPh>
    <rPh sb="31" eb="33">
      <t>ジッシ</t>
    </rPh>
    <rPh sb="35" eb="36">
      <t>トウ</t>
    </rPh>
    <rPh sb="42" eb="45">
      <t>コウカテキ</t>
    </rPh>
    <rPh sb="46" eb="48">
      <t>シケン</t>
    </rPh>
    <rPh sb="48" eb="50">
      <t>ジッシ</t>
    </rPh>
    <rPh sb="51" eb="53">
      <t>カクホ</t>
    </rPh>
    <rPh sb="63" eb="65">
      <t>センコウ</t>
    </rPh>
    <rPh sb="65" eb="67">
      <t>シケン</t>
    </rPh>
    <rPh sb="68" eb="70">
      <t>コクサイ</t>
    </rPh>
    <rPh sb="70" eb="72">
      <t>キカン</t>
    </rPh>
    <rPh sb="74" eb="76">
      <t>シュウショク</t>
    </rPh>
    <rPh sb="76" eb="79">
      <t>キボウシャ</t>
    </rPh>
    <rPh sb="79" eb="80">
      <t>ム</t>
    </rPh>
    <rPh sb="82" eb="84">
      <t>カクシュ</t>
    </rPh>
    <rPh sb="84" eb="86">
      <t>コウホウ</t>
    </rPh>
    <rPh sb="86" eb="88">
      <t>カツドウ</t>
    </rPh>
    <rPh sb="89" eb="90">
      <t>ツウ</t>
    </rPh>
    <rPh sb="95" eb="97">
      <t>センコウ</t>
    </rPh>
    <rPh sb="97" eb="99">
      <t>シケン</t>
    </rPh>
    <rPh sb="99" eb="102">
      <t>ジュケンシャ</t>
    </rPh>
    <rPh sb="102" eb="103">
      <t>スウ</t>
    </rPh>
    <rPh sb="104" eb="106">
      <t>ゾウカ</t>
    </rPh>
    <rPh sb="107" eb="109">
      <t>コクレン</t>
    </rPh>
    <rPh sb="109" eb="110">
      <t>トウ</t>
    </rPh>
    <rPh sb="110" eb="112">
      <t>コクサイ</t>
    </rPh>
    <rPh sb="112" eb="114">
      <t>キカン</t>
    </rPh>
    <rPh sb="115" eb="118">
      <t>ニホンジン</t>
    </rPh>
    <rPh sb="118" eb="121">
      <t>ショクインスウ</t>
    </rPh>
    <rPh sb="122" eb="124">
      <t>ゾウカ</t>
    </rPh>
    <rPh sb="125" eb="126">
      <t>ハカ</t>
    </rPh>
    <rPh sb="134" eb="136">
      <t>トリクミ</t>
    </rPh>
    <rPh sb="138" eb="140">
      <t>コクレン</t>
    </rPh>
    <rPh sb="141" eb="142">
      <t>ハジ</t>
    </rPh>
    <rPh sb="146" eb="148">
      <t>コクサイ</t>
    </rPh>
    <rPh sb="148" eb="150">
      <t>キカン</t>
    </rPh>
    <rPh sb="154" eb="155">
      <t>ワ</t>
    </rPh>
    <rPh sb="156" eb="157">
      <t>クニ</t>
    </rPh>
    <rPh sb="158" eb="160">
      <t>チイ</t>
    </rPh>
    <rPh sb="160" eb="162">
      <t>コウジョウ</t>
    </rPh>
    <rPh sb="163" eb="165">
      <t>コウケン</t>
    </rPh>
    <phoneticPr fontId="5"/>
  </si>
  <si>
    <t>国連関係機関における邦人職員数
（882（暫定）÷868×100＝101.7％）</t>
    <rPh sb="21" eb="23">
      <t>ザンテイ</t>
    </rPh>
    <phoneticPr fontId="5"/>
  </si>
  <si>
    <t>日本人職員総数に占める幹部日本人職員
（幹部日本人職員数：87人／日本人職員総数：882人（暫定））</t>
    <rPh sb="46" eb="48">
      <t>ザンテイ</t>
    </rPh>
    <phoneticPr fontId="5"/>
  </si>
  <si>
    <t>外務省国連企画調整課国際機関人事センターが，在外公館を通じて，国連関係機関から取り寄せたデータを集約したもの及び国連統計資料。</t>
    <phoneticPr fontId="5"/>
  </si>
  <si>
    <t>137百万円/5名</t>
    <rPh sb="8" eb="9">
      <t>メイ</t>
    </rPh>
    <phoneticPr fontId="5"/>
  </si>
  <si>
    <t>１　国連関係機関における日本人職員数は850名（29年度実績）から882名【暫定】に増加し，30年度目標である「20名強の純増」を達成した。30年度のJPO派遣者の派遣後の国際機関への採用率（（注）3年度前に派遣手続をとった者の採用率）は75.0％【暫定】であり，家庭事情等によりいったん国際機関を離職したJPOがいたこと等から前年度より採用率こそ下がったものの，人数としては27名が採用されており，日本人職員数全体の増加に貢献した。また，中堅派遣により，当初見込みどおり，29年度派遣者（任期2年目）と合わせ5名を派遣した。
２ 国際機関の仕事を紹介するガイダンス活動を国内外で214回【暫定】実施し，対前年比1.3倍【暫定】の延べ13.137名【暫定】が参加した。このうち海外でのガイダンスは48回【暫定】であり，対前年比約1.5倍【暫定】の1,320名【暫定】が参加した。また，外部有識者によるCV添削・面接指導を19名に対して実施した結果，幹部ポストも含め採用に繋がった。
３　29年度に設置した省内のタスクチームの会合を定期的に開催し，タスクチーム全体として各国際機関の日本人職員の在籍状況や獲得すべきポスト等の情報収集・集約を行い，JPOの正規採用や，日本人職員の採用・昇進を含むより戦略的な日本人職員増強に向けた支援を実施した。</t>
    <rPh sb="38" eb="40">
      <t>ザンテイ</t>
    </rPh>
    <rPh sb="125" eb="127">
      <t>ザンテイ</t>
    </rPh>
    <rPh sb="228" eb="230">
      <t>トウショ</t>
    </rPh>
    <rPh sb="230" eb="232">
      <t>ミコ</t>
    </rPh>
    <rPh sb="241" eb="244">
      <t>ハケンシャ</t>
    </rPh>
    <rPh sb="245" eb="247">
      <t>ニンキ</t>
    </rPh>
    <rPh sb="248" eb="250">
      <t>ネンメ</t>
    </rPh>
    <rPh sb="252" eb="253">
      <t>ア</t>
    </rPh>
    <rPh sb="296" eb="298">
      <t>ザンテイ</t>
    </rPh>
    <rPh sb="312" eb="314">
      <t>ザンテイ</t>
    </rPh>
    <rPh sb="326" eb="328">
      <t>ザンテイ</t>
    </rPh>
    <rPh sb="353" eb="355">
      <t>ザンテイ</t>
    </rPh>
    <rPh sb="370" eb="372">
      <t>ザンテイ</t>
    </rPh>
    <rPh sb="381" eb="383">
      <t>ザンテイ</t>
    </rPh>
    <phoneticPr fontId="5"/>
  </si>
  <si>
    <t>国際機関で勤務する日本人職員数
（３０年度実績値は暫定値）</t>
    <rPh sb="19" eb="21">
      <t>ネンド</t>
    </rPh>
    <rPh sb="21" eb="23">
      <t>ジッセキ</t>
    </rPh>
    <rPh sb="23" eb="24">
      <t>チ</t>
    </rPh>
    <rPh sb="25" eb="28">
      <t>ザンテイチ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</si>
</sst>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13</xdr:col>
      <xdr:colOff>180202</xdr:colOff>
      <xdr:row>744</xdr:row>
      <xdr:rowOff>141586</xdr:rowOff>
    </xdr:from>
    <xdr:to>
      <xdr:col>41</xdr:col>
      <xdr:colOff>154458</xdr:colOff>
      <xdr:row>765</xdr:row>
      <xdr:rowOff>923</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9" y="49066620"/>
          <a:ext cx="5740743" cy="3578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100"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231</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571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77</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574</v>
      </c>
      <c r="AF5" s="699"/>
      <c r="AG5" s="699"/>
      <c r="AH5" s="699"/>
      <c r="AI5" s="699"/>
      <c r="AJ5" s="699"/>
      <c r="AK5" s="699"/>
      <c r="AL5" s="699"/>
      <c r="AM5" s="699"/>
      <c r="AN5" s="699"/>
      <c r="AO5" s="699"/>
      <c r="AP5" s="700"/>
      <c r="AQ5" s="701" t="s">
        <v>575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576</v>
      </c>
      <c r="H7" s="499"/>
      <c r="I7" s="499"/>
      <c r="J7" s="499"/>
      <c r="K7" s="499"/>
      <c r="L7" s="499"/>
      <c r="M7" s="499"/>
      <c r="N7" s="499"/>
      <c r="O7" s="499"/>
      <c r="P7" s="499"/>
      <c r="Q7" s="499"/>
      <c r="R7" s="499"/>
      <c r="S7" s="499"/>
      <c r="T7" s="499"/>
      <c r="U7" s="499"/>
      <c r="V7" s="499"/>
      <c r="W7" s="499"/>
      <c r="X7" s="500"/>
      <c r="Y7" s="922" t="s">
        <v>516</v>
      </c>
      <c r="Z7" s="443"/>
      <c r="AA7" s="443"/>
      <c r="AB7" s="443"/>
      <c r="AC7" s="443"/>
      <c r="AD7" s="923"/>
      <c r="AE7" s="912" t="s">
        <v>577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ＯＤＡ</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581</v>
      </c>
      <c r="Q13" s="658"/>
      <c r="R13" s="658"/>
      <c r="S13" s="658"/>
      <c r="T13" s="658"/>
      <c r="U13" s="658"/>
      <c r="V13" s="659"/>
      <c r="W13" s="657">
        <v>101</v>
      </c>
      <c r="X13" s="658"/>
      <c r="Y13" s="658"/>
      <c r="Z13" s="658"/>
      <c r="AA13" s="658"/>
      <c r="AB13" s="658"/>
      <c r="AC13" s="659"/>
      <c r="AD13" s="657">
        <v>137</v>
      </c>
      <c r="AE13" s="658"/>
      <c r="AF13" s="658"/>
      <c r="AG13" s="658"/>
      <c r="AH13" s="658"/>
      <c r="AI13" s="658"/>
      <c r="AJ13" s="659"/>
      <c r="AK13" s="657">
        <v>157</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582</v>
      </c>
      <c r="Q14" s="658"/>
      <c r="R14" s="658"/>
      <c r="S14" s="658"/>
      <c r="T14" s="658"/>
      <c r="U14" s="658"/>
      <c r="V14" s="659"/>
      <c r="W14" s="657" t="s">
        <v>581</v>
      </c>
      <c r="X14" s="658"/>
      <c r="Y14" s="658"/>
      <c r="Z14" s="658"/>
      <c r="AA14" s="658"/>
      <c r="AB14" s="658"/>
      <c r="AC14" s="659"/>
      <c r="AD14" s="657" t="s">
        <v>581</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581</v>
      </c>
      <c r="Q15" s="658"/>
      <c r="R15" s="658"/>
      <c r="S15" s="658"/>
      <c r="T15" s="658"/>
      <c r="U15" s="658"/>
      <c r="V15" s="659"/>
      <c r="W15" s="657" t="s">
        <v>581</v>
      </c>
      <c r="X15" s="658"/>
      <c r="Y15" s="658"/>
      <c r="Z15" s="658"/>
      <c r="AA15" s="658"/>
      <c r="AB15" s="658"/>
      <c r="AC15" s="659"/>
      <c r="AD15" s="657" t="s">
        <v>581</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581</v>
      </c>
      <c r="Q16" s="658"/>
      <c r="R16" s="658"/>
      <c r="S16" s="658"/>
      <c r="T16" s="658"/>
      <c r="U16" s="658"/>
      <c r="V16" s="659"/>
      <c r="W16" s="657" t="s">
        <v>583</v>
      </c>
      <c r="X16" s="658"/>
      <c r="Y16" s="658"/>
      <c r="Z16" s="658"/>
      <c r="AA16" s="658"/>
      <c r="AB16" s="658"/>
      <c r="AC16" s="659"/>
      <c r="AD16" s="657" t="s">
        <v>581</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581</v>
      </c>
      <c r="Q17" s="658"/>
      <c r="R17" s="658"/>
      <c r="S17" s="658"/>
      <c r="T17" s="658"/>
      <c r="U17" s="658"/>
      <c r="V17" s="659"/>
      <c r="W17" s="657" t="s">
        <v>581</v>
      </c>
      <c r="X17" s="658"/>
      <c r="Y17" s="658"/>
      <c r="Z17" s="658"/>
      <c r="AA17" s="658"/>
      <c r="AB17" s="658"/>
      <c r="AC17" s="659"/>
      <c r="AD17" s="657" t="s">
        <v>581</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0</v>
      </c>
      <c r="Q18" s="879"/>
      <c r="R18" s="879"/>
      <c r="S18" s="879"/>
      <c r="T18" s="879"/>
      <c r="U18" s="879"/>
      <c r="V18" s="880"/>
      <c r="W18" s="878">
        <f>SUM(W13:AC17)</f>
        <v>101</v>
      </c>
      <c r="X18" s="879"/>
      <c r="Y18" s="879"/>
      <c r="Z18" s="879"/>
      <c r="AA18" s="879"/>
      <c r="AB18" s="879"/>
      <c r="AC18" s="880"/>
      <c r="AD18" s="878">
        <f>SUM(AD13:AJ17)</f>
        <v>137</v>
      </c>
      <c r="AE18" s="879"/>
      <c r="AF18" s="879"/>
      <c r="AG18" s="879"/>
      <c r="AH18" s="879"/>
      <c r="AI18" s="879"/>
      <c r="AJ18" s="880"/>
      <c r="AK18" s="878">
        <f>SUM(AK13:AQ17)</f>
        <v>157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c r="Q19" s="658"/>
      <c r="R19" s="658"/>
      <c r="S19" s="658"/>
      <c r="T19" s="658"/>
      <c r="U19" s="658"/>
      <c r="V19" s="659"/>
      <c r="W19" s="657">
        <v>101</v>
      </c>
      <c r="X19" s="658"/>
      <c r="Y19" s="658"/>
      <c r="Z19" s="658"/>
      <c r="AA19" s="658"/>
      <c r="AB19" s="658"/>
      <c r="AC19" s="659"/>
      <c r="AD19" s="657">
        <v>137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t="str">
        <f>IF(P18=0, "-", SUM(P19)/P18)</f>
        <v>-</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t="str">
        <f>IF(P19=0, "-", SUM(P19)/SUM(P13,P14))</f>
        <v>-</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560</v>
      </c>
      <c r="B22" s="965"/>
      <c r="C22" s="965"/>
      <c r="D22" s="965"/>
      <c r="E22" s="965"/>
      <c r="F22" s="966"/>
      <c r="G22" s="951" t="s">
        <v>457</v>
      </c>
      <c r="H22" s="222"/>
      <c r="I22" s="222"/>
      <c r="J22" s="222"/>
      <c r="K22" s="222"/>
      <c r="L22" s="222"/>
      <c r="M22" s="222"/>
      <c r="N22" s="222"/>
      <c r="O22" s="223"/>
      <c r="P22" s="936" t="s">
        <v>521</v>
      </c>
      <c r="Q22" s="222"/>
      <c r="R22" s="222"/>
      <c r="S22" s="222"/>
      <c r="T22" s="222"/>
      <c r="U22" s="222"/>
      <c r="V22" s="223"/>
      <c r="W22" s="936" t="s">
        <v>517</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584</v>
      </c>
      <c r="H23" s="953"/>
      <c r="I23" s="953"/>
      <c r="J23" s="953"/>
      <c r="K23" s="953"/>
      <c r="L23" s="953"/>
      <c r="M23" s="953"/>
      <c r="N23" s="953"/>
      <c r="O23" s="954"/>
      <c r="P23" s="919">
        <v>157</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57">
        <f>AK13</f>
        <v>157</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37</v>
      </c>
      <c r="AR31" s="200"/>
      <c r="AS31" s="133" t="s">
        <v>355</v>
      </c>
      <c r="AT31" s="134"/>
      <c r="AU31" s="199" t="s">
        <v>581</v>
      </c>
      <c r="AV31" s="199"/>
      <c r="AW31" s="398" t="s">
        <v>300</v>
      </c>
      <c r="AX31" s="399"/>
    </row>
    <row r="32" spans="1:50" ht="23.25" customHeight="1" x14ac:dyDescent="0.15">
      <c r="A32" s="403"/>
      <c r="B32" s="401"/>
      <c r="C32" s="401"/>
      <c r="D32" s="401"/>
      <c r="E32" s="401"/>
      <c r="F32" s="402"/>
      <c r="G32" s="564" t="s">
        <v>585</v>
      </c>
      <c r="H32" s="565"/>
      <c r="I32" s="565"/>
      <c r="J32" s="565"/>
      <c r="K32" s="565"/>
      <c r="L32" s="565"/>
      <c r="M32" s="565"/>
      <c r="N32" s="565"/>
      <c r="O32" s="566"/>
      <c r="P32" s="105" t="s">
        <v>637</v>
      </c>
      <c r="Q32" s="105"/>
      <c r="R32" s="105"/>
      <c r="S32" s="105"/>
      <c r="T32" s="105"/>
      <c r="U32" s="105"/>
      <c r="V32" s="105"/>
      <c r="W32" s="105"/>
      <c r="X32" s="106"/>
      <c r="Y32" s="471" t="s">
        <v>12</v>
      </c>
      <c r="Z32" s="531"/>
      <c r="AA32" s="532"/>
      <c r="AB32" s="461" t="s">
        <v>586</v>
      </c>
      <c r="AC32" s="461"/>
      <c r="AD32" s="461"/>
      <c r="AE32" s="218">
        <v>820</v>
      </c>
      <c r="AF32" s="219"/>
      <c r="AG32" s="219"/>
      <c r="AH32" s="219"/>
      <c r="AI32" s="218">
        <v>850</v>
      </c>
      <c r="AJ32" s="219"/>
      <c r="AK32" s="219"/>
      <c r="AL32" s="219"/>
      <c r="AM32" s="218">
        <v>882</v>
      </c>
      <c r="AN32" s="219"/>
      <c r="AO32" s="219"/>
      <c r="AP32" s="219"/>
      <c r="AQ32" s="340" t="s">
        <v>581</v>
      </c>
      <c r="AR32" s="207"/>
      <c r="AS32" s="207"/>
      <c r="AT32" s="341"/>
      <c r="AU32" s="219" t="s">
        <v>581</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v>830</v>
      </c>
      <c r="AF33" s="219"/>
      <c r="AG33" s="219"/>
      <c r="AH33" s="219"/>
      <c r="AI33" s="218">
        <v>849</v>
      </c>
      <c r="AJ33" s="219"/>
      <c r="AK33" s="219"/>
      <c r="AL33" s="219"/>
      <c r="AM33" s="218">
        <v>868</v>
      </c>
      <c r="AN33" s="219"/>
      <c r="AO33" s="219"/>
      <c r="AP33" s="219"/>
      <c r="AQ33" s="340">
        <v>1000</v>
      </c>
      <c r="AR33" s="207"/>
      <c r="AS33" s="207"/>
      <c r="AT33" s="341"/>
      <c r="AU33" s="219" t="s">
        <v>581</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98.8</v>
      </c>
      <c r="AF34" s="219"/>
      <c r="AG34" s="219"/>
      <c r="AH34" s="219"/>
      <c r="AI34" s="218">
        <v>100.1</v>
      </c>
      <c r="AJ34" s="219"/>
      <c r="AK34" s="219"/>
      <c r="AL34" s="219"/>
      <c r="AM34" s="218">
        <v>101.7</v>
      </c>
      <c r="AN34" s="219"/>
      <c r="AO34" s="219"/>
      <c r="AP34" s="219"/>
      <c r="AQ34" s="340" t="s">
        <v>581</v>
      </c>
      <c r="AR34" s="207"/>
      <c r="AS34" s="207"/>
      <c r="AT34" s="341"/>
      <c r="AU34" s="219" t="s">
        <v>581</v>
      </c>
      <c r="AV34" s="219"/>
      <c r="AW34" s="219"/>
      <c r="AX34" s="221"/>
    </row>
    <row r="35" spans="1:50" ht="23.25" customHeight="1" x14ac:dyDescent="0.15">
      <c r="A35" s="226" t="s">
        <v>506</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37</v>
      </c>
      <c r="AR38" s="200"/>
      <c r="AS38" s="133" t="s">
        <v>355</v>
      </c>
      <c r="AT38" s="134"/>
      <c r="AU38" s="199" t="s">
        <v>581</v>
      </c>
      <c r="AV38" s="199"/>
      <c r="AW38" s="398" t="s">
        <v>300</v>
      </c>
      <c r="AX38" s="399"/>
    </row>
    <row r="39" spans="1:50" ht="23.25" customHeight="1" x14ac:dyDescent="0.15">
      <c r="A39" s="403"/>
      <c r="B39" s="401"/>
      <c r="C39" s="401"/>
      <c r="D39" s="401"/>
      <c r="E39" s="401"/>
      <c r="F39" s="402"/>
      <c r="G39" s="564" t="s">
        <v>588</v>
      </c>
      <c r="H39" s="565"/>
      <c r="I39" s="565"/>
      <c r="J39" s="565"/>
      <c r="K39" s="565"/>
      <c r="L39" s="565"/>
      <c r="M39" s="565"/>
      <c r="N39" s="565"/>
      <c r="O39" s="566"/>
      <c r="P39" s="105" t="s">
        <v>638</v>
      </c>
      <c r="Q39" s="105"/>
      <c r="R39" s="105"/>
      <c r="S39" s="105"/>
      <c r="T39" s="105"/>
      <c r="U39" s="105"/>
      <c r="V39" s="105"/>
      <c r="W39" s="105"/>
      <c r="X39" s="106"/>
      <c r="Y39" s="471" t="s">
        <v>12</v>
      </c>
      <c r="Z39" s="531"/>
      <c r="AA39" s="532"/>
      <c r="AB39" s="461" t="s">
        <v>589</v>
      </c>
      <c r="AC39" s="461"/>
      <c r="AD39" s="461"/>
      <c r="AE39" s="218">
        <v>9.4</v>
      </c>
      <c r="AF39" s="219"/>
      <c r="AG39" s="219"/>
      <c r="AH39" s="219"/>
      <c r="AI39" s="218">
        <v>9.9</v>
      </c>
      <c r="AJ39" s="219"/>
      <c r="AK39" s="219"/>
      <c r="AL39" s="219"/>
      <c r="AM39" s="218">
        <v>9.9</v>
      </c>
      <c r="AN39" s="219"/>
      <c r="AO39" s="219"/>
      <c r="AP39" s="219"/>
      <c r="AQ39" s="340" t="s">
        <v>581</v>
      </c>
      <c r="AR39" s="207"/>
      <c r="AS39" s="207"/>
      <c r="AT39" s="341"/>
      <c r="AU39" s="219" t="s">
        <v>591</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590</v>
      </c>
      <c r="AC40" s="523"/>
      <c r="AD40" s="523"/>
      <c r="AE40" s="218">
        <v>8.1999999999999993</v>
      </c>
      <c r="AF40" s="219"/>
      <c r="AG40" s="219"/>
      <c r="AH40" s="219"/>
      <c r="AI40" s="218">
        <v>8.1</v>
      </c>
      <c r="AJ40" s="219"/>
      <c r="AK40" s="219"/>
      <c r="AL40" s="219"/>
      <c r="AM40" s="218">
        <v>8.1</v>
      </c>
      <c r="AN40" s="219"/>
      <c r="AO40" s="219"/>
      <c r="AP40" s="219"/>
      <c r="AQ40" s="340">
        <v>8.1</v>
      </c>
      <c r="AR40" s="207"/>
      <c r="AS40" s="207"/>
      <c r="AT40" s="341"/>
      <c r="AU40" s="219" t="s">
        <v>581</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114.6</v>
      </c>
      <c r="AF41" s="219"/>
      <c r="AG41" s="219"/>
      <c r="AH41" s="219"/>
      <c r="AI41" s="218">
        <v>122.2</v>
      </c>
      <c r="AJ41" s="219"/>
      <c r="AK41" s="219"/>
      <c r="AL41" s="219"/>
      <c r="AM41" s="218">
        <v>122.2</v>
      </c>
      <c r="AN41" s="219"/>
      <c r="AO41" s="219"/>
      <c r="AP41" s="219"/>
      <c r="AQ41" s="340" t="s">
        <v>581</v>
      </c>
      <c r="AR41" s="207"/>
      <c r="AS41" s="207"/>
      <c r="AT41" s="341"/>
      <c r="AU41" s="219" t="s">
        <v>581</v>
      </c>
      <c r="AV41" s="219"/>
      <c r="AW41" s="219"/>
      <c r="AX41" s="221"/>
    </row>
    <row r="42" spans="1:50" ht="23.25" customHeight="1" x14ac:dyDescent="0.15">
      <c r="A42" s="226" t="s">
        <v>506</v>
      </c>
      <c r="B42" s="227"/>
      <c r="C42" s="227"/>
      <c r="D42" s="227"/>
      <c r="E42" s="227"/>
      <c r="F42" s="228"/>
      <c r="G42" s="232" t="s">
        <v>639</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thickBot="1" x14ac:dyDescent="0.2">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586</v>
      </c>
      <c r="AC101" s="461"/>
      <c r="AD101" s="461"/>
      <c r="AE101" s="218" t="s">
        <v>581</v>
      </c>
      <c r="AF101" s="219"/>
      <c r="AG101" s="219"/>
      <c r="AH101" s="220"/>
      <c r="AI101" s="218">
        <v>4</v>
      </c>
      <c r="AJ101" s="219"/>
      <c r="AK101" s="219"/>
      <c r="AL101" s="220"/>
      <c r="AM101" s="218">
        <v>5</v>
      </c>
      <c r="AN101" s="219"/>
      <c r="AO101" s="219"/>
      <c r="AP101" s="220"/>
      <c r="AQ101" s="218"/>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586</v>
      </c>
      <c r="AC102" s="461"/>
      <c r="AD102" s="461"/>
      <c r="AE102" s="418" t="s">
        <v>581</v>
      </c>
      <c r="AF102" s="418"/>
      <c r="AG102" s="418"/>
      <c r="AH102" s="418"/>
      <c r="AI102" s="418">
        <v>4</v>
      </c>
      <c r="AJ102" s="418"/>
      <c r="AK102" s="418"/>
      <c r="AL102" s="418"/>
      <c r="AM102" s="418">
        <v>5</v>
      </c>
      <c r="AN102" s="418"/>
      <c r="AO102" s="418"/>
      <c r="AP102" s="418"/>
      <c r="AQ102" s="273">
        <v>6</v>
      </c>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594</v>
      </c>
      <c r="AC116" s="463"/>
      <c r="AD116" s="464"/>
      <c r="AE116" s="418" t="s">
        <v>581</v>
      </c>
      <c r="AF116" s="418"/>
      <c r="AG116" s="418"/>
      <c r="AH116" s="418"/>
      <c r="AI116" s="418">
        <v>25</v>
      </c>
      <c r="AJ116" s="418"/>
      <c r="AK116" s="418"/>
      <c r="AL116" s="418"/>
      <c r="AM116" s="418">
        <v>27</v>
      </c>
      <c r="AN116" s="418"/>
      <c r="AO116" s="418"/>
      <c r="AP116" s="418"/>
      <c r="AQ116" s="218">
        <v>26</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t="s">
        <v>595</v>
      </c>
      <c r="AF117" s="551"/>
      <c r="AG117" s="551"/>
      <c r="AH117" s="551"/>
      <c r="AI117" s="551" t="s">
        <v>596</v>
      </c>
      <c r="AJ117" s="551"/>
      <c r="AK117" s="551"/>
      <c r="AL117" s="551"/>
      <c r="AM117" s="551" t="s">
        <v>640</v>
      </c>
      <c r="AN117" s="551"/>
      <c r="AO117" s="551"/>
      <c r="AP117" s="551"/>
      <c r="AQ117" s="551" t="s">
        <v>625</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626</v>
      </c>
      <c r="AR133" s="199"/>
      <c r="AS133" s="133" t="s">
        <v>355</v>
      </c>
      <c r="AT133" s="134"/>
      <c r="AU133" s="200">
        <v>37</v>
      </c>
      <c r="AV133" s="200"/>
      <c r="AW133" s="133" t="s">
        <v>300</v>
      </c>
      <c r="AX133" s="195"/>
    </row>
    <row r="134" spans="1:50" ht="39.75" customHeight="1" x14ac:dyDescent="0.15">
      <c r="A134" s="189"/>
      <c r="B134" s="186"/>
      <c r="C134" s="180"/>
      <c r="D134" s="186"/>
      <c r="E134" s="180"/>
      <c r="F134" s="181"/>
      <c r="G134" s="104" t="s">
        <v>642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586</v>
      </c>
      <c r="AC134" s="205"/>
      <c r="AD134" s="205"/>
      <c r="AE134" s="206">
        <v>820</v>
      </c>
      <c r="AF134" s="207"/>
      <c r="AG134" s="207"/>
      <c r="AH134" s="207"/>
      <c r="AI134" s="206">
        <v>850</v>
      </c>
      <c r="AJ134" s="207"/>
      <c r="AK134" s="207"/>
      <c r="AL134" s="207"/>
      <c r="AM134" s="206">
        <v>882</v>
      </c>
      <c r="AN134" s="207"/>
      <c r="AO134" s="207"/>
      <c r="AP134" s="207"/>
      <c r="AQ134" s="206" t="s">
        <v>627</v>
      </c>
      <c r="AR134" s="207"/>
      <c r="AS134" s="207"/>
      <c r="AT134" s="207"/>
      <c r="AU134" s="206" t="s">
        <v>627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586</v>
      </c>
      <c r="AC135" s="213"/>
      <c r="AD135" s="213"/>
      <c r="AE135" s="206">
        <v>830</v>
      </c>
      <c r="AF135" s="207"/>
      <c r="AG135" s="207"/>
      <c r="AH135" s="207"/>
      <c r="AI135" s="206">
        <v>849</v>
      </c>
      <c r="AJ135" s="207"/>
      <c r="AK135" s="207"/>
      <c r="AL135" s="207"/>
      <c r="AM135" s="206">
        <v>868</v>
      </c>
      <c r="AN135" s="207"/>
      <c r="AO135" s="207"/>
      <c r="AP135" s="207"/>
      <c r="AQ135" s="206" t="s">
        <v>627</v>
      </c>
      <c r="AR135" s="207"/>
      <c r="AS135" s="207"/>
      <c r="AT135" s="207"/>
      <c r="AU135" s="206">
        <v>1000</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73.5" customHeight="1" x14ac:dyDescent="0.15">
      <c r="A154" s="189"/>
      <c r="B154" s="186"/>
      <c r="C154" s="180"/>
      <c r="D154" s="186"/>
      <c r="E154" s="180"/>
      <c r="F154" s="181"/>
      <c r="G154" s="104" t="s">
        <v>599</v>
      </c>
      <c r="H154" s="105"/>
      <c r="I154" s="105"/>
      <c r="J154" s="105"/>
      <c r="K154" s="105"/>
      <c r="L154" s="105"/>
      <c r="M154" s="105"/>
      <c r="N154" s="105"/>
      <c r="O154" s="105"/>
      <c r="P154" s="106"/>
      <c r="Q154" s="125" t="s">
        <v>600</v>
      </c>
      <c r="R154" s="105"/>
      <c r="S154" s="105"/>
      <c r="T154" s="105"/>
      <c r="U154" s="105"/>
      <c r="V154" s="105"/>
      <c r="W154" s="105"/>
      <c r="X154" s="105"/>
      <c r="Y154" s="105"/>
      <c r="Z154" s="105"/>
      <c r="AA154" s="293"/>
      <c r="AB154" s="141" t="s">
        <v>601</v>
      </c>
      <c r="AC154" s="142"/>
      <c r="AD154" s="142"/>
      <c r="AE154" s="147" t="s">
        <v>624</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113.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138.7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641</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59"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636</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562</v>
      </c>
      <c r="D430" s="931"/>
      <c r="E430" s="174" t="s">
        <v>546</v>
      </c>
      <c r="F430" s="898"/>
      <c r="G430" s="899" t="s">
        <v>374</v>
      </c>
      <c r="H430" s="123"/>
      <c r="I430" s="123"/>
      <c r="J430" s="900" t="s">
        <v>580</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581</v>
      </c>
      <c r="AF432" s="200"/>
      <c r="AG432" s="133" t="s">
        <v>355</v>
      </c>
      <c r="AH432" s="134"/>
      <c r="AI432" s="156"/>
      <c r="AJ432" s="156"/>
      <c r="AK432" s="156"/>
      <c r="AL432" s="154"/>
      <c r="AM432" s="156"/>
      <c r="AN432" s="156"/>
      <c r="AO432" s="156"/>
      <c r="AP432" s="154"/>
      <c r="AQ432" s="590" t="s">
        <v>581</v>
      </c>
      <c r="AR432" s="200"/>
      <c r="AS432" s="133" t="s">
        <v>355</v>
      </c>
      <c r="AT432" s="134"/>
      <c r="AU432" s="200" t="s">
        <v>604</v>
      </c>
      <c r="AV432" s="200"/>
      <c r="AW432" s="133" t="s">
        <v>300</v>
      </c>
      <c r="AX432" s="195"/>
    </row>
    <row r="433" spans="1:50" ht="23.25" hidden="1" customHeight="1" x14ac:dyDescent="0.15">
      <c r="A433" s="189"/>
      <c r="B433" s="186"/>
      <c r="C433" s="180"/>
      <c r="D433" s="186"/>
      <c r="E433" s="342"/>
      <c r="F433" s="343"/>
      <c r="G433" s="104" t="s">
        <v>581</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581</v>
      </c>
      <c r="AC433" s="213"/>
      <c r="AD433" s="213"/>
      <c r="AE433" s="340" t="s">
        <v>581</v>
      </c>
      <c r="AF433" s="207"/>
      <c r="AG433" s="207"/>
      <c r="AH433" s="207"/>
      <c r="AI433" s="340" t="s">
        <v>581</v>
      </c>
      <c r="AJ433" s="207"/>
      <c r="AK433" s="207"/>
      <c r="AL433" s="207"/>
      <c r="AM433" s="340" t="s">
        <v>581</v>
      </c>
      <c r="AN433" s="207"/>
      <c r="AO433" s="207"/>
      <c r="AP433" s="341"/>
      <c r="AQ433" s="340" t="s">
        <v>581</v>
      </c>
      <c r="AR433" s="207"/>
      <c r="AS433" s="207"/>
      <c r="AT433" s="341"/>
      <c r="AU433" s="207" t="s">
        <v>581</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601</v>
      </c>
      <c r="AC434" s="205"/>
      <c r="AD434" s="205"/>
      <c r="AE434" s="340" t="s">
        <v>583</v>
      </c>
      <c r="AF434" s="207"/>
      <c r="AG434" s="207"/>
      <c r="AH434" s="341"/>
      <c r="AI434" s="340" t="s">
        <v>581</v>
      </c>
      <c r="AJ434" s="207"/>
      <c r="AK434" s="207"/>
      <c r="AL434" s="207"/>
      <c r="AM434" s="340" t="s">
        <v>602</v>
      </c>
      <c r="AN434" s="207"/>
      <c r="AO434" s="207"/>
      <c r="AP434" s="341"/>
      <c r="AQ434" s="340" t="s">
        <v>603</v>
      </c>
      <c r="AR434" s="207"/>
      <c r="AS434" s="207"/>
      <c r="AT434" s="341"/>
      <c r="AU434" s="207" t="s">
        <v>581</v>
      </c>
      <c r="AV434" s="207"/>
      <c r="AW434" s="207"/>
      <c r="AX434" s="208"/>
    </row>
    <row r="435" spans="1:50" ht="23.25" hidden="1" customHeight="1" thickBot="1" x14ac:dyDescent="0.2">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581</v>
      </c>
      <c r="AF435" s="207"/>
      <c r="AG435" s="207"/>
      <c r="AH435" s="341"/>
      <c r="AI435" s="340" t="s">
        <v>581</v>
      </c>
      <c r="AJ435" s="207"/>
      <c r="AK435" s="207"/>
      <c r="AL435" s="207"/>
      <c r="AM435" s="340" t="s">
        <v>581</v>
      </c>
      <c r="AN435" s="207"/>
      <c r="AO435" s="207"/>
      <c r="AP435" s="341"/>
      <c r="AQ435" s="340" t="s">
        <v>581</v>
      </c>
      <c r="AR435" s="207"/>
      <c r="AS435" s="207"/>
      <c r="AT435" s="341"/>
      <c r="AU435" s="207" t="s">
        <v>581</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54"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572</v>
      </c>
      <c r="AE702" s="346"/>
      <c r="AF702" s="346"/>
      <c r="AG702" s="385" t="s">
        <v>606</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605</v>
      </c>
      <c r="AE703" s="329"/>
      <c r="AF703" s="329"/>
      <c r="AG703" s="101"/>
      <c r="AH703" s="102"/>
      <c r="AI703" s="102"/>
      <c r="AJ703" s="102"/>
      <c r="AK703" s="102"/>
      <c r="AL703" s="102"/>
      <c r="AM703" s="102"/>
      <c r="AN703" s="102"/>
      <c r="AO703" s="102"/>
      <c r="AP703" s="102"/>
      <c r="AQ703" s="102"/>
      <c r="AR703" s="102"/>
      <c r="AS703" s="102"/>
      <c r="AT703" s="102"/>
      <c r="AU703" s="102"/>
      <c r="AV703" s="102"/>
      <c r="AW703" s="102"/>
      <c r="AX703" s="103"/>
    </row>
    <row r="704" spans="1:50" ht="68.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572</v>
      </c>
      <c r="AE704" s="783"/>
      <c r="AF704" s="783"/>
      <c r="AG704" s="167" t="s">
        <v>607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605</v>
      </c>
      <c r="AE705" s="715"/>
      <c r="AF705" s="715"/>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608</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608</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605</v>
      </c>
      <c r="AE709" s="329"/>
      <c r="AF709" s="329"/>
      <c r="AG709" s="101"/>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605</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41.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572</v>
      </c>
      <c r="AE711" s="329"/>
      <c r="AF711" s="329"/>
      <c r="AG711" s="101" t="s">
        <v>609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605</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605</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57"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572</v>
      </c>
      <c r="AE714" s="808"/>
      <c r="AF714" s="809"/>
      <c r="AG714" s="736" t="s">
        <v>610</v>
      </c>
      <c r="AH714" s="737"/>
      <c r="AI714" s="737"/>
      <c r="AJ714" s="737"/>
      <c r="AK714" s="737"/>
      <c r="AL714" s="737"/>
      <c r="AM714" s="737"/>
      <c r="AN714" s="737"/>
      <c r="AO714" s="737"/>
      <c r="AP714" s="737"/>
      <c r="AQ714" s="737"/>
      <c r="AR714" s="737"/>
      <c r="AS714" s="737"/>
      <c r="AT714" s="737"/>
      <c r="AU714" s="737"/>
      <c r="AV714" s="737"/>
      <c r="AW714" s="737"/>
      <c r="AX714" s="738"/>
    </row>
    <row r="715" spans="1:50" ht="56.2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572</v>
      </c>
      <c r="AE715" s="605"/>
      <c r="AF715" s="656"/>
      <c r="AG715" s="742" t="s">
        <v>611</v>
      </c>
      <c r="AH715" s="743"/>
      <c r="AI715" s="743"/>
      <c r="AJ715" s="743"/>
      <c r="AK715" s="743"/>
      <c r="AL715" s="743"/>
      <c r="AM715" s="743"/>
      <c r="AN715" s="743"/>
      <c r="AO715" s="743"/>
      <c r="AP715" s="743"/>
      <c r="AQ715" s="743"/>
      <c r="AR715" s="743"/>
      <c r="AS715" s="743"/>
      <c r="AT715" s="743"/>
      <c r="AU715" s="743"/>
      <c r="AV715" s="743"/>
      <c r="AW715" s="743"/>
      <c r="AX715" s="744"/>
    </row>
    <row r="716" spans="1:50" ht="70.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572</v>
      </c>
      <c r="AE716" s="627"/>
      <c r="AF716" s="627"/>
      <c r="AG716" s="101" t="s">
        <v>612</v>
      </c>
      <c r="AH716" s="102"/>
      <c r="AI716" s="102"/>
      <c r="AJ716" s="102"/>
      <c r="AK716" s="102"/>
      <c r="AL716" s="102"/>
      <c r="AM716" s="102"/>
      <c r="AN716" s="102"/>
      <c r="AO716" s="102"/>
      <c r="AP716" s="102"/>
      <c r="AQ716" s="102"/>
      <c r="AR716" s="102"/>
      <c r="AS716" s="102"/>
      <c r="AT716" s="102"/>
      <c r="AU716" s="102"/>
      <c r="AV716" s="102"/>
      <c r="AW716" s="102"/>
      <c r="AX716" s="103"/>
    </row>
    <row r="717" spans="1:50" ht="43.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572</v>
      </c>
      <c r="AE717" s="329"/>
      <c r="AF717" s="329"/>
      <c r="AG717" s="101" t="s">
        <v>613</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605</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572</v>
      </c>
      <c r="AE719" s="605"/>
      <c r="AF719" s="605"/>
      <c r="AG719" s="125" t="s">
        <v>614</v>
      </c>
      <c r="AH719" s="105"/>
      <c r="AI719" s="105"/>
      <c r="AJ719" s="105"/>
      <c r="AK719" s="105"/>
      <c r="AL719" s="105"/>
      <c r="AM719" s="105"/>
      <c r="AN719" s="105"/>
      <c r="AO719" s="105"/>
      <c r="AP719" s="105"/>
      <c r="AQ719" s="105"/>
      <c r="AR719" s="105"/>
      <c r="AS719" s="105"/>
      <c r="AT719" s="105"/>
      <c r="AU719" s="105"/>
      <c r="AV719" s="105"/>
      <c r="AW719" s="105"/>
      <c r="AX719" s="126"/>
    </row>
    <row r="720" spans="1:50" ht="30"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30" customHeight="1" x14ac:dyDescent="0.15">
      <c r="A721" s="778"/>
      <c r="B721" s="779"/>
      <c r="C721" s="296" t="s">
        <v>570</v>
      </c>
      <c r="D721" s="297"/>
      <c r="E721" s="297"/>
      <c r="F721" s="298"/>
      <c r="G721" s="287"/>
      <c r="H721" s="288"/>
      <c r="I721" s="83" t="str">
        <f>IF(OR(G721="　", G721=""), "", "-")</f>
        <v/>
      </c>
      <c r="J721" s="291"/>
      <c r="K721" s="291"/>
      <c r="L721" s="83" t="str">
        <f>IF(M721="","","-")</f>
        <v/>
      </c>
      <c r="M721" s="84"/>
      <c r="N721" s="304" t="s">
        <v>615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30" customHeight="1" x14ac:dyDescent="0.15">
      <c r="A722" s="778"/>
      <c r="B722" s="779"/>
      <c r="C722" s="296" t="s">
        <v>570</v>
      </c>
      <c r="D722" s="297"/>
      <c r="E722" s="297"/>
      <c r="F722" s="298"/>
      <c r="G722" s="287"/>
      <c r="H722" s="288"/>
      <c r="I722" s="83" t="str">
        <f t="shared" ref="I722:I725" si="4">IF(OR(G722="　", G722=""), "", "-")</f>
        <v/>
      </c>
      <c r="J722" s="291"/>
      <c r="K722" s="291"/>
      <c r="L722" s="83" t="str">
        <f t="shared" ref="L722:L725" si="5">IF(M722="","","-")</f>
        <v/>
      </c>
      <c r="M722" s="84"/>
      <c r="N722" s="304" t="s">
        <v>616</v>
      </c>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30"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30"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30"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617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0"/>
      <c r="C737" s="210"/>
      <c r="D737" s="211"/>
      <c r="E737" s="990" t="s">
        <v>619</v>
      </c>
      <c r="F737" s="990"/>
      <c r="G737" s="990"/>
      <c r="H737" s="990"/>
      <c r="I737" s="990"/>
      <c r="J737" s="990"/>
      <c r="K737" s="990"/>
      <c r="L737" s="990"/>
      <c r="M737" s="990"/>
      <c r="N737" s="365" t="s">
        <v>543</v>
      </c>
      <c r="O737" s="365"/>
      <c r="P737" s="365"/>
      <c r="Q737" s="365"/>
      <c r="R737" s="990" t="s">
        <v>581</v>
      </c>
      <c r="S737" s="990"/>
      <c r="T737" s="990"/>
      <c r="U737" s="990"/>
      <c r="V737" s="990"/>
      <c r="W737" s="990"/>
      <c r="X737" s="990"/>
      <c r="Y737" s="990"/>
      <c r="Z737" s="990"/>
      <c r="AA737" s="365" t="s">
        <v>542</v>
      </c>
      <c r="AB737" s="365"/>
      <c r="AC737" s="365"/>
      <c r="AD737" s="365"/>
      <c r="AE737" s="990" t="s">
        <v>620</v>
      </c>
      <c r="AF737" s="990"/>
      <c r="AG737" s="990"/>
      <c r="AH737" s="990"/>
      <c r="AI737" s="990"/>
      <c r="AJ737" s="990"/>
      <c r="AK737" s="990"/>
      <c r="AL737" s="990"/>
      <c r="AM737" s="990"/>
      <c r="AN737" s="365" t="s">
        <v>541</v>
      </c>
      <c r="AO737" s="365"/>
      <c r="AP737" s="365"/>
      <c r="AQ737" s="365"/>
      <c r="AR737" s="982" t="s">
        <v>621</v>
      </c>
      <c r="AS737" s="983"/>
      <c r="AT737" s="983"/>
      <c r="AU737" s="983"/>
      <c r="AV737" s="983"/>
      <c r="AW737" s="983"/>
      <c r="AX737" s="984"/>
      <c r="AY737" s="89"/>
      <c r="AZ737" s="89"/>
    </row>
    <row r="738" spans="1:52" ht="24.75" customHeight="1" x14ac:dyDescent="0.15">
      <c r="A738" s="991" t="s">
        <v>540</v>
      </c>
      <c r="B738" s="210"/>
      <c r="C738" s="210"/>
      <c r="D738" s="211"/>
      <c r="E738" s="990" t="s">
        <v>581</v>
      </c>
      <c r="F738" s="990"/>
      <c r="G738" s="990"/>
      <c r="H738" s="990"/>
      <c r="I738" s="990"/>
      <c r="J738" s="990"/>
      <c r="K738" s="990"/>
      <c r="L738" s="990"/>
      <c r="M738" s="990"/>
      <c r="N738" s="365" t="s">
        <v>539</v>
      </c>
      <c r="O738" s="365"/>
      <c r="P738" s="365"/>
      <c r="Q738" s="365"/>
      <c r="R738" s="990" t="s">
        <v>581</v>
      </c>
      <c r="S738" s="990"/>
      <c r="T738" s="990"/>
      <c r="U738" s="990"/>
      <c r="V738" s="990"/>
      <c r="W738" s="990"/>
      <c r="X738" s="990"/>
      <c r="Y738" s="990"/>
      <c r="Z738" s="990"/>
      <c r="AA738" s="365" t="s">
        <v>538</v>
      </c>
      <c r="AB738" s="365"/>
      <c r="AC738" s="365"/>
      <c r="AD738" s="365"/>
      <c r="AE738" s="990" t="s">
        <v>582</v>
      </c>
      <c r="AF738" s="990"/>
      <c r="AG738" s="990"/>
      <c r="AH738" s="990"/>
      <c r="AI738" s="990"/>
      <c r="AJ738" s="990"/>
      <c r="AK738" s="990"/>
      <c r="AL738" s="990"/>
      <c r="AM738" s="990"/>
      <c r="AN738" s="365" t="s">
        <v>534</v>
      </c>
      <c r="AO738" s="365"/>
      <c r="AP738" s="365"/>
      <c r="AQ738" s="365"/>
      <c r="AR738" s="982" t="s">
        <v>622</v>
      </c>
      <c r="AS738" s="983"/>
      <c r="AT738" s="983"/>
      <c r="AU738" s="983"/>
      <c r="AV738" s="983"/>
      <c r="AW738" s="983"/>
      <c r="AX738" s="984"/>
    </row>
    <row r="739" spans="1:52" ht="24.75" customHeight="1" thickBot="1" x14ac:dyDescent="0.2">
      <c r="A739" s="992" t="s">
        <v>530</v>
      </c>
      <c r="B739" s="993"/>
      <c r="C739" s="993"/>
      <c r="D739" s="994"/>
      <c r="E739" s="995" t="s">
        <v>570</v>
      </c>
      <c r="F739" s="985"/>
      <c r="G739" s="985"/>
      <c r="H739" s="93" t="str">
        <f>IF(E739="", "", "(")</f>
        <v>(</v>
      </c>
      <c r="I739" s="985"/>
      <c r="J739" s="985"/>
      <c r="K739" s="93" t="str">
        <f>IF(OR(I739="　", I739=""), "", "-")</f>
        <v/>
      </c>
      <c r="L739" s="986">
        <v>219</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14.2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14.2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4.2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14.2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4.2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4.2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4.2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14.2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14.2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14.2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14.2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4.2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2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4.2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4.2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4.2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4.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4.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4.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2.75"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2.7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2.75"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2.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2.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2.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2.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2.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2.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2.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2.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2.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2.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2.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2.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2.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2.7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2.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628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584</v>
      </c>
      <c r="H781" s="671"/>
      <c r="I781" s="671"/>
      <c r="J781" s="671"/>
      <c r="K781" s="672"/>
      <c r="L781" s="664" t="s">
        <v>623</v>
      </c>
      <c r="M781" s="665"/>
      <c r="N781" s="665"/>
      <c r="O781" s="665"/>
      <c r="P781" s="665"/>
      <c r="Q781" s="665"/>
      <c r="R781" s="665"/>
      <c r="S781" s="665"/>
      <c r="T781" s="665"/>
      <c r="U781" s="665"/>
      <c r="V781" s="665"/>
      <c r="W781" s="665"/>
      <c r="X781" s="666"/>
      <c r="Y781" s="388">
        <v>51</v>
      </c>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51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629</v>
      </c>
      <c r="D837" s="347"/>
      <c r="E837" s="347"/>
      <c r="F837" s="347"/>
      <c r="G837" s="347"/>
      <c r="H837" s="347"/>
      <c r="I837" s="347"/>
      <c r="J837" s="348" t="s">
        <v>627</v>
      </c>
      <c r="K837" s="349"/>
      <c r="L837" s="349"/>
      <c r="M837" s="349"/>
      <c r="N837" s="349"/>
      <c r="O837" s="349"/>
      <c r="P837" s="362" t="s">
        <v>630</v>
      </c>
      <c r="Q837" s="350"/>
      <c r="R837" s="350"/>
      <c r="S837" s="350"/>
      <c r="T837" s="350"/>
      <c r="U837" s="350"/>
      <c r="V837" s="350"/>
      <c r="W837" s="350"/>
      <c r="X837" s="350"/>
      <c r="Y837" s="351">
        <v>51</v>
      </c>
      <c r="Z837" s="352"/>
      <c r="AA837" s="352"/>
      <c r="AB837" s="353"/>
      <c r="AC837" s="363"/>
      <c r="AD837" s="371"/>
      <c r="AE837" s="371"/>
      <c r="AF837" s="371"/>
      <c r="AG837" s="371"/>
      <c r="AH837" s="372" t="s">
        <v>626</v>
      </c>
      <c r="AI837" s="373"/>
      <c r="AJ837" s="373"/>
      <c r="AK837" s="373"/>
      <c r="AL837" s="357" t="s">
        <v>627</v>
      </c>
      <c r="AM837" s="358"/>
      <c r="AN837" s="358"/>
      <c r="AO837" s="359"/>
      <c r="AP837" s="360" t="s">
        <v>635</v>
      </c>
      <c r="AQ837" s="360"/>
      <c r="AR837" s="360"/>
      <c r="AS837" s="360"/>
      <c r="AT837" s="360"/>
      <c r="AU837" s="360"/>
      <c r="AV837" s="360"/>
      <c r="AW837" s="360"/>
      <c r="AX837" s="360"/>
    </row>
    <row r="838" spans="1:50" ht="30" customHeight="1" x14ac:dyDescent="0.15">
      <c r="A838" s="376">
        <v>2</v>
      </c>
      <c r="B838" s="376">
        <v>1</v>
      </c>
      <c r="C838" s="361" t="s">
        <v>631</v>
      </c>
      <c r="D838" s="347"/>
      <c r="E838" s="347"/>
      <c r="F838" s="347"/>
      <c r="G838" s="347"/>
      <c r="H838" s="347"/>
      <c r="I838" s="347"/>
      <c r="J838" s="348" t="s">
        <v>627</v>
      </c>
      <c r="K838" s="349"/>
      <c r="L838" s="349"/>
      <c r="M838" s="349"/>
      <c r="N838" s="349"/>
      <c r="O838" s="349"/>
      <c r="P838" s="362" t="s">
        <v>630</v>
      </c>
      <c r="Q838" s="350"/>
      <c r="R838" s="350"/>
      <c r="S838" s="350"/>
      <c r="T838" s="350"/>
      <c r="U838" s="350"/>
      <c r="V838" s="350"/>
      <c r="W838" s="350"/>
      <c r="X838" s="350"/>
      <c r="Y838" s="351">
        <v>40</v>
      </c>
      <c r="Z838" s="352"/>
      <c r="AA838" s="352"/>
      <c r="AB838" s="353"/>
      <c r="AC838" s="363"/>
      <c r="AD838" s="363"/>
      <c r="AE838" s="363"/>
      <c r="AF838" s="363"/>
      <c r="AG838" s="363"/>
      <c r="AH838" s="372" t="s">
        <v>627</v>
      </c>
      <c r="AI838" s="373"/>
      <c r="AJ838" s="373"/>
      <c r="AK838" s="373"/>
      <c r="AL838" s="357" t="s">
        <v>627</v>
      </c>
      <c r="AM838" s="358"/>
      <c r="AN838" s="358"/>
      <c r="AO838" s="359"/>
      <c r="AP838" s="360" t="s">
        <v>627</v>
      </c>
      <c r="AQ838" s="360"/>
      <c r="AR838" s="360"/>
      <c r="AS838" s="360"/>
      <c r="AT838" s="360"/>
      <c r="AU838" s="360"/>
      <c r="AV838" s="360"/>
      <c r="AW838" s="360"/>
      <c r="AX838" s="360"/>
    </row>
    <row r="839" spans="1:50" ht="46.5" customHeight="1" x14ac:dyDescent="0.15">
      <c r="A839" s="376">
        <v>3</v>
      </c>
      <c r="B839" s="376">
        <v>1</v>
      </c>
      <c r="C839" s="361" t="s">
        <v>632</v>
      </c>
      <c r="D839" s="347"/>
      <c r="E839" s="347"/>
      <c r="F839" s="347"/>
      <c r="G839" s="347"/>
      <c r="H839" s="347"/>
      <c r="I839" s="347"/>
      <c r="J839" s="348" t="s">
        <v>627</v>
      </c>
      <c r="K839" s="349"/>
      <c r="L839" s="349"/>
      <c r="M839" s="349"/>
      <c r="N839" s="349"/>
      <c r="O839" s="349"/>
      <c r="P839" s="362" t="s">
        <v>630</v>
      </c>
      <c r="Q839" s="350"/>
      <c r="R839" s="350"/>
      <c r="S839" s="350"/>
      <c r="T839" s="350"/>
      <c r="U839" s="350"/>
      <c r="V839" s="350"/>
      <c r="W839" s="350"/>
      <c r="X839" s="350"/>
      <c r="Y839" s="351">
        <v>24</v>
      </c>
      <c r="Z839" s="352"/>
      <c r="AA839" s="352"/>
      <c r="AB839" s="353"/>
      <c r="AC839" s="363"/>
      <c r="AD839" s="363"/>
      <c r="AE839" s="363"/>
      <c r="AF839" s="363"/>
      <c r="AG839" s="363"/>
      <c r="AH839" s="355" t="s">
        <v>627</v>
      </c>
      <c r="AI839" s="356"/>
      <c r="AJ839" s="356"/>
      <c r="AK839" s="356"/>
      <c r="AL839" s="357" t="s">
        <v>627</v>
      </c>
      <c r="AM839" s="358"/>
      <c r="AN839" s="358"/>
      <c r="AO839" s="359"/>
      <c r="AP839" s="360" t="s">
        <v>627</v>
      </c>
      <c r="AQ839" s="360"/>
      <c r="AR839" s="360"/>
      <c r="AS839" s="360"/>
      <c r="AT839" s="360"/>
      <c r="AU839" s="360"/>
      <c r="AV839" s="360"/>
      <c r="AW839" s="360"/>
      <c r="AX839" s="360"/>
    </row>
    <row r="840" spans="1:50" ht="30" customHeight="1" x14ac:dyDescent="0.15">
      <c r="A840" s="376">
        <v>4</v>
      </c>
      <c r="B840" s="376">
        <v>1</v>
      </c>
      <c r="C840" s="361" t="s">
        <v>633</v>
      </c>
      <c r="D840" s="347"/>
      <c r="E840" s="347"/>
      <c r="F840" s="347"/>
      <c r="G840" s="347"/>
      <c r="H840" s="347"/>
      <c r="I840" s="347"/>
      <c r="J840" s="348" t="s">
        <v>634</v>
      </c>
      <c r="K840" s="349"/>
      <c r="L840" s="349"/>
      <c r="M840" s="349"/>
      <c r="N840" s="349"/>
      <c r="O840" s="349"/>
      <c r="P840" s="362" t="s">
        <v>630</v>
      </c>
      <c r="Q840" s="350"/>
      <c r="R840" s="350"/>
      <c r="S840" s="350"/>
      <c r="T840" s="350"/>
      <c r="U840" s="350"/>
      <c r="V840" s="350"/>
      <c r="W840" s="350"/>
      <c r="X840" s="350"/>
      <c r="Y840" s="351">
        <v>22</v>
      </c>
      <c r="Z840" s="352"/>
      <c r="AA840" s="352"/>
      <c r="AB840" s="353"/>
      <c r="AC840" s="363"/>
      <c r="AD840" s="363"/>
      <c r="AE840" s="363"/>
      <c r="AF840" s="363"/>
      <c r="AG840" s="363"/>
      <c r="AH840" s="355" t="s">
        <v>627</v>
      </c>
      <c r="AI840" s="356"/>
      <c r="AJ840" s="356"/>
      <c r="AK840" s="356"/>
      <c r="AL840" s="357" t="s">
        <v>627</v>
      </c>
      <c r="AM840" s="358"/>
      <c r="AN840" s="358"/>
      <c r="AO840" s="359"/>
      <c r="AP840" s="360" t="s">
        <v>627</v>
      </c>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435" max="49" man="1"/>
    <brk id="729" max="49" man="1"/>
    <brk id="778" max="49" man="1"/>
    <brk id="867"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4" sqref="L2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572</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572</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572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557</v>
      </c>
      <c r="AF2" s="1032"/>
      <c r="AG2" s="1032"/>
      <c r="AH2" s="1032"/>
      <c r="AI2" s="1032" t="s">
        <v>554</v>
      </c>
      <c r="AJ2" s="1032"/>
      <c r="AK2" s="1032"/>
      <c r="AL2" s="1032"/>
      <c r="AM2" s="1032" t="s">
        <v>528</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558</v>
      </c>
      <c r="AF9" s="1032"/>
      <c r="AG9" s="1032"/>
      <c r="AH9" s="1032"/>
      <c r="AI9" s="1032" t="s">
        <v>554</v>
      </c>
      <c r="AJ9" s="1032"/>
      <c r="AK9" s="1032"/>
      <c r="AL9" s="1032"/>
      <c r="AM9" s="1032" t="s">
        <v>528</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557</v>
      </c>
      <c r="AF16" s="1032"/>
      <c r="AG16" s="1032"/>
      <c r="AH16" s="1032"/>
      <c r="AI16" s="1032" t="s">
        <v>555</v>
      </c>
      <c r="AJ16" s="1032"/>
      <c r="AK16" s="1032"/>
      <c r="AL16" s="1032"/>
      <c r="AM16" s="1032" t="s">
        <v>528</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559</v>
      </c>
      <c r="AF23" s="1032"/>
      <c r="AG23" s="1032"/>
      <c r="AH23" s="1032"/>
      <c r="AI23" s="1032" t="s">
        <v>554</v>
      </c>
      <c r="AJ23" s="1032"/>
      <c r="AK23" s="1032"/>
      <c r="AL23" s="1032"/>
      <c r="AM23" s="1032" t="s">
        <v>528</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557</v>
      </c>
      <c r="AF30" s="1032"/>
      <c r="AG30" s="1032"/>
      <c r="AH30" s="1032"/>
      <c r="AI30" s="1032" t="s">
        <v>554</v>
      </c>
      <c r="AJ30" s="1032"/>
      <c r="AK30" s="1032"/>
      <c r="AL30" s="1032"/>
      <c r="AM30" s="1032" t="s">
        <v>552</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559</v>
      </c>
      <c r="AF37" s="1032"/>
      <c r="AG37" s="1032"/>
      <c r="AH37" s="1032"/>
      <c r="AI37" s="1032" t="s">
        <v>556</v>
      </c>
      <c r="AJ37" s="1032"/>
      <c r="AK37" s="1032"/>
      <c r="AL37" s="1032"/>
      <c r="AM37" s="1032" t="s">
        <v>553</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557</v>
      </c>
      <c r="AF44" s="1032"/>
      <c r="AG44" s="1032"/>
      <c r="AH44" s="1032"/>
      <c r="AI44" s="1032" t="s">
        <v>554</v>
      </c>
      <c r="AJ44" s="1032"/>
      <c r="AK44" s="1032"/>
      <c r="AL44" s="1032"/>
      <c r="AM44" s="1032" t="s">
        <v>528</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557</v>
      </c>
      <c r="AF51" s="1032"/>
      <c r="AG51" s="1032"/>
      <c r="AH51" s="1032"/>
      <c r="AI51" s="1032" t="s">
        <v>554</v>
      </c>
      <c r="AJ51" s="1032"/>
      <c r="AK51" s="1032"/>
      <c r="AL51" s="1032"/>
      <c r="AM51" s="1032" t="s">
        <v>528</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557</v>
      </c>
      <c r="AF58" s="1032"/>
      <c r="AG58" s="1032"/>
      <c r="AH58" s="1032"/>
      <c r="AI58" s="1032" t="s">
        <v>554</v>
      </c>
      <c r="AJ58" s="1032"/>
      <c r="AK58" s="1032"/>
      <c r="AL58" s="1032"/>
      <c r="AM58" s="1032" t="s">
        <v>528</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557</v>
      </c>
      <c r="AF65" s="1032"/>
      <c r="AG65" s="1032"/>
      <c r="AH65" s="1032"/>
      <c r="AI65" s="1032" t="s">
        <v>554</v>
      </c>
      <c r="AJ65" s="1032"/>
      <c r="AK65" s="1032"/>
      <c r="AL65" s="1032"/>
      <c r="AM65" s="1032" t="s">
        <v>528</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2019-06-03T01:40:59Z</cp:lastPrinted>
  <dcterms:created xsi:type="dcterms:W3CDTF">2012-03-13T00:50:25Z</dcterms:created>
  <dcterms:modified xsi:type="dcterms:W3CDTF">2019-07-22T01:07:14Z</dcterms:modified>
</cp:coreProperties>
</file>