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<sst xmlns="http://schemas.openxmlformats.org/spreadsheetml/2006/main" count="2819" uniqueCount="631">
  <si>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</si>
  <si>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</si>
  <si>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</si>
  <si>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</si>
  <si>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</si>
  <si>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</si>
  <si>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</si>
  <si>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</si>
  <si>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</si>
  <si>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</si>
  <si>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</si>
  <si>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</si>
  <si>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</si>
  <si>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</si>
  <si>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</si>
  <si>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</si>
  <si>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</si>
  <si>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</si>
  <si>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</si>
  <si>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</si>
  <si>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</si>
  <si>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</si>
  <si>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</si>
  <si>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</si>
  <si>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</si>
  <si>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</si>
  <si>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</si>
  <si>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</si>
  <si>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</si>
  <si>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</si>
  <si>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</si>
  <si>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</si>
  <si>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</si>
  <si>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</si>
  <si>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</si>
  <si>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</si>
  <si>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</si>
  <si>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</si>
  <si>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</si>
  <si>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</si>
  <si>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</si>
  <si>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</si>
  <si>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</si>
  <si>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</si>
  <si>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</si>
  <si>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</si>
  <si>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</si>
  <si>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</si>
  <si>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</si>
  <si>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</si>
  <si>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</si>
  <si>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</si>
  <si>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</si>
  <si>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</si>
  <si>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</si>
  <si>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</si>
  <si>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</si>
  <si>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</si>
  <si>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</si>
  <si>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</si>
  <si>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</si>
  <si>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</si>
  <si>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</si>
  <si>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</si>
  <si>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</si>
  <si>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</si>
  <si>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</si>
  <si>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</si>
  <si>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</si>
  <si>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</si>
  <si>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</si>
  <si>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</si>
  <si>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</si>
  <si>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</si>
  <si>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</si>
  <si>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</si>
  <si>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</si>
  <si>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</si>
  <si>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</si>
  <si>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</si>
  <si>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</si>
  <si>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</si>
  <si>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</si>
  <si>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</si>
  <si>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</si>
  <si>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</si>
  <si>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</si>
  <si>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</si>
  <si>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</si>
  <si>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</si>
  <si>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</si>
  <si>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</si>
  <si>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</si>
  <si>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</si>
  <si>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</si>
  <si>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</si>
  <si>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</si>
  <si>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</si>
  <si>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</si>
  <si>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</si>
  <si>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</si>
  <si>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</si>
  <si>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</si>
  <si>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</si>
  <si>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</si>
  <si>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</si>
  <si>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</si>
  <si>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</si>
  <si>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</si>
  <si>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</si>
  <si>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</si>
  <si>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</si>
  <si>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</si>
  <si>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</si>
  <si>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</si>
  <si>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</si>
  <si>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</si>
  <si>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</si>
  <si>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</si>
  <si>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</si>
  <si>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</si>
  <si>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</si>
  <si>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</si>
  <si>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</si>
  <si>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</si>
  <si>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</si>
  <si>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</si>
  <si>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</si>
  <si>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</si>
  <si>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</si>
  <si>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</si>
  <si>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</si>
  <si>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</si>
  <si>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</si>
  <si>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</si>
  <si>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</si>
  <si>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</si>
  <si>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</si>
  <si>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</si>
  <si>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</si>
  <si>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</si>
  <si>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</si>
  <si>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</si>
  <si>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</si>
  <si>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</si>
  <si>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</si>
  <si>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</si>
  <si>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</si>
  <si>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</si>
  <si>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</si>
  <si>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</si>
  <si>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</si>
  <si>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</si>
  <si>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</si>
  <si>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</si>
  <si>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</si>
  <si>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</si>
  <si>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</si>
  <si>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</si>
  <si>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</si>
  <si>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</si>
  <si>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</si>
  <si>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</si>
  <si>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</si>
  <si>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</si>
  <si>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</si>
  <si>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</si>
  <si>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</si>
  <si>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</si>
  <si>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</si>
  <si>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</si>
  <si>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</si>
  <si>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</si>
  <si>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</si>
  <si>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</si>
  <si>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</si>
  <si>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</si>
  <si>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</si>
  <si>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</si>
  <si>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</si>
  <si>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</si>
  <si>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</si>
  <si>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</si>
  <si>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</si>
  <si>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</si>
  <si>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</si>
  <si>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</si>
  <si>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</si>
  <si>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</si>
  <si>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</si>
  <si>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</si>
  <si>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</si>
  <si>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</si>
  <si>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</si>
  <si>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</si>
  <si>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</si>
  <si>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</si>
  <si>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</si>
  <si>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</si>
  <si>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</si>
  <si>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</si>
  <si>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</si>
  <si>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</si>
  <si>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</si>
  <si>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</si>
  <si>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</si>
  <si>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</si>
  <si>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</si>
  <si>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</si>
  <si>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</si>
  <si>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</si>
  <si>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</si>
  <si>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</si>
  <si>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</si>
  <si>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</si>
  <si>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</si>
  <si>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</si>
  <si>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</si>
  <si>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</si>
  <si>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</si>
  <si>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</si>
  <si>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</si>
  <si>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</si>
  <si>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</si>
  <si>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</si>
  <si>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</si>
  <si>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</si>
  <si>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</si>
  <si>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</si>
  <si>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</si>
  <si>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</si>
  <si>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</si>
  <si>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</si>
  <si>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</si>
  <si>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</si>
  <si>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</si>
  <si>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</si>
  <si>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</si>
  <si>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</si>
  <si>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</si>
  <si>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</si>
  <si>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</si>
  <si>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</si>
  <si>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</si>
  <si>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</si>
  <si>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</si>
  <si>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</si>
  <si>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</si>
  <si>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</si>
  <si>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</si>
  <si>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</si>
  <si>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</si>
  <si>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</si>
  <si>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</si>
  <si>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</si>
  <si>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</si>
  <si>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</si>
  <si>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</si>
  <si>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</si>
  <si>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</si>
  <si>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</si>
  <si>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</si>
  <si>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</si>
  <si>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</si>
  <si>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</si>
  <si>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</si>
  <si>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</si>
  <si>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</si>
  <si>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</si>
  <si>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</si>
  <si>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</si>
  <si>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</si>
  <si>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</si>
  <si>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</si>
  <si>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</si>
  <si>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</si>
  <si>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</si>
  <si>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</si>
  <si>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</si>
  <si>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</si>
  <si>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</si>
  <si>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</si>
  <si>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</si>
  <si>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</si>
  <si>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</si>
  <si>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</si>
  <si>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</si>
  <si>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</si>
  <si>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</si>
  <si>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</si>
  <si>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</si>
  <si>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</si>
  <si>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</si>
  <si>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</si>
  <si>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</si>
  <si>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</si>
  <si>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</si>
  <si>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</si>
  <si>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</si>
  <si>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</si>
  <si>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</si>
  <si>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</si>
  <si>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</si>
  <si>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</si>
  <si>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</si>
  <si>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</si>
  <si>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</si>
  <si>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</si>
  <si>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</si>
  <si>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</si>
  <si>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</si>
  <si>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</si>
  <si>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</si>
  <si>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</si>
  <si>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</si>
  <si>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</si>
  <si>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</si>
  <si>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</si>
  <si>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</si>
  <si>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</si>
  <si>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</si>
  <si>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</si>
  <si>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</si>
  <si>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</si>
  <si>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</si>
  <si>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</si>
  <si>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</si>
  <si>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</si>
  <si>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</si>
  <si>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</si>
  <si>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</si>
  <si>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</si>
  <si>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</si>
  <si>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</si>
  <si>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</si>
  <si>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</si>
  <si>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</si>
  <si>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</si>
  <si>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</si>
  <si>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</si>
  <si>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</si>
  <si>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</si>
  <si>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</si>
  <si>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</si>
  <si>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</si>
  <si>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</si>
  <si>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</si>
  <si>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</si>
  <si>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</si>
  <si>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</si>
  <si>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</si>
  <si>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</si>
  <si>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</si>
  <si>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</si>
  <si>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</si>
  <si>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</si>
  <si>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</si>
  <si>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</si>
  <si>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</si>
  <si>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</si>
  <si>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</si>
  <si>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</si>
  <si>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</si>
  <si>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</si>
  <si>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</si>
  <si>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</si>
  <si>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</si>
  <si>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</si>
  <si>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</si>
  <si>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</si>
  <si>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</si>
  <si>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</si>
  <si>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</si>
  <si>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</si>
  <si>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</si>
  <si>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</si>
  <si>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</si>
  <si>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</si>
  <si>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</si>
  <si>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</si>
  <si>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</si>
  <si>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</si>
  <si>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</si>
  <si>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</si>
  <si>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</si>
  <si>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</si>
  <si>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</si>
  <si>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</si>
  <si>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</si>
  <si>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</si>
  <si>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</si>
  <si>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</si>
  <si>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</si>
  <si>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</si>
  <si>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</si>
  <si>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</si>
  <si>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</si>
  <si>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</si>
  <si>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</si>
  <si>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</si>
  <si>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</si>
  <si>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</si>
  <si>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</si>
  <si>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</si>
  <si>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</si>
  <si>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</si>
  <si>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</si>
  <si>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</si>
  <si>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</si>
  <si>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</si>
  <si>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</si>
  <si>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</si>
  <si>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</si>
  <si>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</si>
  <si>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</si>
  <si>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</si>
  <si>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</si>
  <si>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</si>
  <si>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</si>
  <si>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</si>
  <si>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</si>
  <si>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</si>
  <si>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</si>
  <si>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</si>
  <si>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</si>
  <si>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</si>
  <si>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</si>
  <si>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</si>
  <si>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</si>
  <si>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</si>
  <si>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</si>
  <si>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</si>
  <si>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</si>
  <si>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</si>
  <si>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</si>
  <si>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</si>
  <si>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</si>
  <si>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</si>
  <si>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</si>
  <si>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</si>
  <si>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</si>
  <si>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</si>
  <si>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</si>
  <si>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</si>
  <si>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</si>
  <si>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</si>
  <si>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</si>
  <si>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</si>
  <si>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</si>
  <si>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</si>
  <si>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</si>
  <si>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</si>
  <si>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</si>
  <si>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</si>
  <si>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</si>
  <si>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</si>
  <si>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</si>
  <si>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</si>
  <si>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</si>
  <si>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</si>
  <si>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</si>
  <si>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</si>
  <si>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</si>
  <si>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</si>
  <si>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</si>
  <si>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</si>
  <si>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</si>
  <si>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</si>
  <si>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</si>
  <si>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</si>
  <si>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</si>
  <si>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</si>
  <si>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</si>
  <si>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</si>
  <si>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</si>
  <si>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</si>
  <si>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</si>
  <si>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</si>
  <si>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</si>
  <si>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</si>
  <si>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</si>
  <si>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</si>
  <si>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</si>
  <si>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</si>
  <si>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</si>
  <si>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</si>
  <si>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</si>
  <si>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</si>
  <si>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</si>
  <si>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</si>
  <si>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</si>
  <si>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</si>
  <si>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</si>
  <si>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</si>
  <si>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</si>
  <si>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</si>
  <si>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</si>
  <si>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</si>
  <si>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</si>
  <si>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</si>
  <si>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</si>
  <si>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</si>
  <si>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</si>
  <si>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</si>
  <si>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</si>
  <si>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</si>
  <si>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</si>
  <si>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</si>
  <si>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</si>
  <si>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</si>
  <si>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</si>
  <si>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</si>
  <si>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</si>
  <si>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</si>
  <si>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</si>
  <si>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</si>
  <si>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</si>
  <si>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</si>
  <si>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</si>
  <si>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</si>
  <si>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</si>
  <si>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</si>
  <si>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</si>
  <si>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</si>
  <si>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</si>
  <si>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</si>
  <si>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</si>
  <si>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</si>
  <si>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</si>
  <si>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</si>
  <si>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</si>
  <si>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</si>
  <si>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</si>
  <si>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</si>
  <si>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</si>
  <si>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</si>
  <si>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</si>
  <si>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</si>
  <si>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</si>
  <si>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</si>
  <si>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</si>
  <si>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</si>
  <si>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</si>
  <si>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</si>
  <si>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</si>
  <si>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</si>
  <si>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</si>
  <si>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</si>
  <si>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</si>
  <si>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</si>
  <si>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</si>
  <si>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</si>
  <si>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</si>
  <si>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</si>
  <si>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</si>
  <si>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</si>
  <si>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</si>
  <si>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</si>
  <si>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</si>
  <si>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</si>
  <si>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</si>
  <si>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</si>
  <si>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</si>
  <si>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</si>
  <si>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</si>
  <si>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</si>
  <si>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</si>
  <si>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</si>
  <si>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</si>
  <si>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</si>
  <si>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欧州安全保障協力機構軍備管理・軍縮会合（OSCE）拠出金</t>
  </si>
  <si>
    <t>外務省</t>
  </si>
  <si>
    <t>欧州局</t>
    <rPh sb="0" eb="3">
      <t>オウシュウキョク</t>
    </rPh>
    <phoneticPr fontId="5"/>
  </si>
  <si>
    <t>政策課</t>
    <rPh sb="0" eb="3">
      <t>セイサクカ</t>
    </rPh>
    <phoneticPr fontId="5"/>
  </si>
  <si>
    <t>田口　精一郎</t>
    <rPh sb="0" eb="2">
      <t>タグチ</t>
    </rPh>
    <rPh sb="3" eb="6">
      <t>セイイチロウ</t>
    </rPh>
    <phoneticPr fontId="5"/>
  </si>
  <si>
    <t>○</t>
  </si>
  <si>
    <t>外務省設置法第四条第三項</t>
  </si>
  <si>
    <t>OSCE事務局からの要請</t>
  </si>
  <si>
    <t>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</si>
  <si>
    <t>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ＯＳＣＥ特別監視団に支援し，国際的な平和と安定に貢献している。</t>
  </si>
  <si>
    <t>-</t>
  </si>
  <si>
    <t>事業費</t>
    <rPh sb="0" eb="3">
      <t>ジギョウヒ</t>
    </rPh>
    <phoneticPr fontId="5"/>
  </si>
  <si>
    <t>人</t>
    <rPh sb="0" eb="1">
      <t>ヒト</t>
    </rPh>
    <phoneticPr fontId="5"/>
  </si>
  <si>
    <t>-</t>
    <phoneticPr fontId="5"/>
  </si>
  <si>
    <t>テロ組織によるインターネットやソーシャル・メディアの悪用に対する捜査及びテロリストの訴追に係る研修への裁判官，検察官，法執行官参加者数</t>
    <rPh sb="29" eb="30">
      <t>タイ</t>
    </rPh>
    <rPh sb="63" eb="66">
      <t>サンカシャ</t>
    </rPh>
    <rPh sb="66" eb="67">
      <t>スウ</t>
    </rPh>
    <phoneticPr fontId="6"/>
  </si>
  <si>
    <t>裁判官，検察官，法執行官を対象としたテロ目的のインターネット利用防止に係る地域・国別ワークショッププロジェクトドキュメント（OSCE事務局）</t>
    <rPh sb="0" eb="3">
      <t>サイバンカン</t>
    </rPh>
    <rPh sb="4" eb="7">
      <t>ケンサツカン</t>
    </rPh>
    <rPh sb="8" eb="9">
      <t>ホウ</t>
    </rPh>
    <rPh sb="9" eb="12">
      <t>シッコウカン</t>
    </rPh>
    <rPh sb="13" eb="15">
      <t>タイショウ</t>
    </rPh>
    <rPh sb="20" eb="22">
      <t>モクテキ</t>
    </rPh>
    <rPh sb="30" eb="32">
      <t>リヨウ</t>
    </rPh>
    <rPh sb="32" eb="34">
      <t>ボウシ</t>
    </rPh>
    <rPh sb="35" eb="36">
      <t>カカ</t>
    </rPh>
    <rPh sb="37" eb="39">
      <t>チイキ</t>
    </rPh>
    <rPh sb="40" eb="41">
      <t>クニ</t>
    </rPh>
    <rPh sb="41" eb="42">
      <t>ベツ</t>
    </rPh>
    <rPh sb="66" eb="69">
      <t>ジムキョク</t>
    </rPh>
    <phoneticPr fontId="6"/>
  </si>
  <si>
    <t>拠出金によって実施されたプログラムの数</t>
  </si>
  <si>
    <t>回</t>
    <rPh sb="0" eb="1">
      <t>カイ</t>
    </rPh>
    <phoneticPr fontId="5"/>
  </si>
  <si>
    <t>拠出額合計／事業数合計</t>
  </si>
  <si>
    <t>円　/　事業</t>
  </si>
  <si>
    <t>670,000/1</t>
  </si>
  <si>
    <t>基本目標Ⅶ　分担金・拠出金：国際機関等を通じて我が国の国際貢献を拡充し，日本にとって望ましい国際環境を確保すること。</t>
  </si>
  <si>
    <t>施策Ⅶ-１　国際機関を通じた政務及び安全保障分野に係る国際貢献</t>
  </si>
  <si>
    <t>国境管理プロジェクトや女性の社会進出，ウクライナにおける特別監視団等，我が国の政策に合致し，かつ費用対効果の高い適切な事業</t>
  </si>
  <si>
    <t>事業数</t>
    <rPh sb="0" eb="3">
      <t>ジギョウスウ</t>
    </rPh>
    <phoneticPr fontId="5"/>
  </si>
  <si>
    <t>地域の政治・安全保障分野を所掌する国際機関（ＯＳＣＥ）の活動を推進し，連携を強化するとともに，国際社会の平和と安定を確保する。</t>
  </si>
  <si>
    <t>国際的な安全保障環境の改善に寄与。</t>
    <rPh sb="0" eb="3">
      <t>コクサイテキ</t>
    </rPh>
    <rPh sb="4" eb="6">
      <t>アンゼン</t>
    </rPh>
    <rPh sb="6" eb="8">
      <t>ホショウ</t>
    </rPh>
    <rPh sb="8" eb="10">
      <t>カンキョウ</t>
    </rPh>
    <rPh sb="11" eb="13">
      <t>カイゼン</t>
    </rPh>
    <rPh sb="14" eb="16">
      <t>キヨ</t>
    </rPh>
    <phoneticPr fontId="7"/>
  </si>
  <si>
    <t>地域安全保障機構が安全保障の観点から行う事業であり，民間等の資金で実施することは困難。</t>
    <rPh sb="0" eb="2">
      <t>チイキ</t>
    </rPh>
    <rPh sb="2" eb="4">
      <t>アンゼン</t>
    </rPh>
    <rPh sb="4" eb="6">
      <t>ホショウ</t>
    </rPh>
    <rPh sb="6" eb="8">
      <t>キコウ</t>
    </rPh>
    <rPh sb="9" eb="11">
      <t>アンゼン</t>
    </rPh>
    <rPh sb="11" eb="13">
      <t>ホショウ</t>
    </rPh>
    <rPh sb="14" eb="16">
      <t>カンテン</t>
    </rPh>
    <rPh sb="18" eb="19">
      <t>オコナ</t>
    </rPh>
    <rPh sb="20" eb="22">
      <t>ジギョウ</t>
    </rPh>
    <rPh sb="26" eb="28">
      <t>ミンカン</t>
    </rPh>
    <rPh sb="28" eb="29">
      <t>トウ</t>
    </rPh>
    <rPh sb="30" eb="32">
      <t>シキン</t>
    </rPh>
    <rPh sb="33" eb="35">
      <t>ジッシ</t>
    </rPh>
    <rPh sb="40" eb="42">
      <t>コンナン</t>
    </rPh>
    <phoneticPr fontId="7"/>
  </si>
  <si>
    <t>日本１カ国では組織的な実施が困難な地域・分野。</t>
    <rPh sb="0" eb="2">
      <t>ニホン</t>
    </rPh>
    <rPh sb="4" eb="5">
      <t>コク</t>
    </rPh>
    <rPh sb="7" eb="10">
      <t>ソシキテキ</t>
    </rPh>
    <rPh sb="11" eb="13">
      <t>ジッシ</t>
    </rPh>
    <rPh sb="14" eb="16">
      <t>コンナン</t>
    </rPh>
    <rPh sb="17" eb="19">
      <t>チイキ</t>
    </rPh>
    <rPh sb="20" eb="22">
      <t>ブンヤ</t>
    </rPh>
    <phoneticPr fontId="7"/>
  </si>
  <si>
    <t>‐</t>
  </si>
  <si>
    <t>－</t>
    <phoneticPr fontId="5"/>
  </si>
  <si>
    <t>我が国の外交・安保政策に合致し，かつ，ビジビリティを確保できる事業選定。また，定期的に収支報告書を受領して，事業の進捗を確認。</t>
    <rPh sb="0" eb="1">
      <t>ワ</t>
    </rPh>
    <rPh sb="2" eb="3">
      <t>クニ</t>
    </rPh>
    <rPh sb="4" eb="6">
      <t>ガイコウ</t>
    </rPh>
    <rPh sb="7" eb="9">
      <t>アンポ</t>
    </rPh>
    <rPh sb="9" eb="11">
      <t>セイサク</t>
    </rPh>
    <rPh sb="12" eb="14">
      <t>ガッチ</t>
    </rPh>
    <rPh sb="26" eb="28">
      <t>カクホ</t>
    </rPh>
    <rPh sb="31" eb="33">
      <t>ジギョウ</t>
    </rPh>
    <rPh sb="33" eb="35">
      <t>センテイ</t>
    </rPh>
    <rPh sb="39" eb="42">
      <t>テイキテキ</t>
    </rPh>
    <rPh sb="43" eb="45">
      <t>シュウシ</t>
    </rPh>
    <rPh sb="45" eb="48">
      <t>ホウコクショ</t>
    </rPh>
    <rPh sb="49" eb="51">
      <t>ジュリョウ</t>
    </rPh>
    <rPh sb="54" eb="56">
      <t>ジギョウ</t>
    </rPh>
    <rPh sb="57" eb="59">
      <t>シンチョク</t>
    </rPh>
    <rPh sb="60" eb="62">
      <t>カクニン</t>
    </rPh>
    <phoneticPr fontId="7"/>
  </si>
  <si>
    <t>我が国の外交・安保政策に合致し，かつ，ビジビリティを確保できる事業選定。また，定期的に収支報告書を受領して，事業の進捗を確認。</t>
  </si>
  <si>
    <t>中間段階での支出はない。</t>
    <rPh sb="0" eb="2">
      <t>チュウカン</t>
    </rPh>
    <rPh sb="2" eb="4">
      <t>ダンカイ</t>
    </rPh>
    <rPh sb="6" eb="8">
      <t>シシュツ</t>
    </rPh>
    <phoneticPr fontId="7"/>
  </si>
  <si>
    <t>事業目的及び支出が明確。</t>
    <rPh sb="0" eb="2">
      <t>ジギョウ</t>
    </rPh>
    <rPh sb="2" eb="4">
      <t>モクテキ</t>
    </rPh>
    <rPh sb="4" eb="5">
      <t>オヨ</t>
    </rPh>
    <rPh sb="6" eb="8">
      <t>シシュツ</t>
    </rPh>
    <rPh sb="9" eb="11">
      <t>メイカク</t>
    </rPh>
    <phoneticPr fontId="7"/>
  </si>
  <si>
    <t>ＯＳＣＥを通じた支援により，幅広い分野及び地域への支援が可能。拠出により，５７か国の加盟国と１１か国のパートナー国に対して我が国の支援のビジビリティを高めることができるとともに，世界最大の安全保障機構であるＯＳＣＥに対する関与を確保することができる。さらには，被支援国との２国間の関係でも良好な関係を構築することが可能であり，本拠出金の意義及び効果は高い。</t>
  </si>
  <si>
    <t>－</t>
    <phoneticPr fontId="5"/>
  </si>
  <si>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</si>
  <si>
    <t>引き続き効率的な案件運営に努めるため，効果的な案件に絞って現地における広報活動を積極的に行っていく。</t>
  </si>
  <si>
    <t>ＯＳＣＥにおいては，以下の通りＰＤＣＡを確保。
①Plan:ＯＳＣＥ事務局にて予算案を策定。常設理事会にて予算案の承認。我が国からの拠出額の検討。②Do:我が国の拠出金支払。ＯＳＣＥによ
る予算案執行。③Check:在オーストリア大使館によるＯＳＣＥの運営・活動のモニタリング。ＯＳＣＥ年次報告書や常設理事会における内部及び外
部監査による運営活動の評価。④Act:協議を通じて運営における要改善事項を随時申し入れ。
成果指標として，当該国際機関の職員数に占める日本人職員数の割合及び当該国際機関の幹部職員数に占める日本人幹部職員数の割合を設定することについて，ＯＳＣＥにおける本部主要ポジションへの応募は加盟国出身者に制限されており，「加盟国」ではなく「パートナー国」である我が国は，大部分のポストに応募できない状況となっている。右事情に鑑み，ＯSＣＥへの拠出に係る評価を行う際，雇用されている邦人職員の状況は評価基準としては適当でない。</t>
    <rPh sb="210" eb="212">
      <t>セイカ</t>
    </rPh>
    <rPh sb="212" eb="214">
      <t>シヒョウ</t>
    </rPh>
    <rPh sb="218" eb="220">
      <t>トウガイ</t>
    </rPh>
    <rPh sb="220" eb="222">
      <t>コクサイ</t>
    </rPh>
    <rPh sb="222" eb="224">
      <t>キカン</t>
    </rPh>
    <rPh sb="225" eb="228">
      <t>ショクインスウ</t>
    </rPh>
    <rPh sb="229" eb="230">
      <t>シ</t>
    </rPh>
    <rPh sb="232" eb="235">
      <t>ニホンジン</t>
    </rPh>
    <rPh sb="235" eb="237">
      <t>ショクイン</t>
    </rPh>
    <rPh sb="237" eb="238">
      <t>スウ</t>
    </rPh>
    <rPh sb="239" eb="241">
      <t>ワリアイ</t>
    </rPh>
    <rPh sb="241" eb="242">
      <t>オヨ</t>
    </rPh>
    <rPh sb="243" eb="245">
      <t>トウガイ</t>
    </rPh>
    <rPh sb="245" eb="247">
      <t>コクサイ</t>
    </rPh>
    <rPh sb="247" eb="249">
      <t>キカン</t>
    </rPh>
    <rPh sb="250" eb="252">
      <t>カンブ</t>
    </rPh>
    <rPh sb="252" eb="254">
      <t>ショクイン</t>
    </rPh>
    <rPh sb="254" eb="255">
      <t>スウ</t>
    </rPh>
    <rPh sb="256" eb="257">
      <t>シ</t>
    </rPh>
    <rPh sb="259" eb="262">
      <t>ニホンジン</t>
    </rPh>
    <rPh sb="262" eb="264">
      <t>カンブ</t>
    </rPh>
    <rPh sb="264" eb="266">
      <t>ショクイン</t>
    </rPh>
    <rPh sb="266" eb="267">
      <t>スウ</t>
    </rPh>
    <rPh sb="268" eb="270">
      <t>ワリアイ</t>
    </rPh>
    <rPh sb="271" eb="273">
      <t>セッテイ</t>
    </rPh>
    <rPh sb="339" eb="340">
      <t>ワ</t>
    </rPh>
    <rPh sb="341" eb="342">
      <t>クニ</t>
    </rPh>
    <rPh sb="358" eb="360">
      <t>ジョウキョウ</t>
    </rPh>
    <rPh sb="367" eb="368">
      <t>ミギ</t>
    </rPh>
    <rPh sb="368" eb="370">
      <t>ジジョウ</t>
    </rPh>
    <rPh sb="371" eb="372">
      <t>カンガ</t>
    </rPh>
    <rPh sb="415" eb="417">
      <t>テキトウ</t>
    </rPh>
    <phoneticPr fontId="7"/>
  </si>
  <si>
    <t>165</t>
  </si>
  <si>
    <t>151</t>
  </si>
  <si>
    <t>163</t>
  </si>
  <si>
    <t>158</t>
  </si>
  <si>
    <t>186</t>
  </si>
  <si>
    <t>１６０</t>
    <phoneticPr fontId="5"/>
  </si>
  <si>
    <t>0187</t>
    <phoneticPr fontId="5"/>
  </si>
  <si>
    <t>任意拠出金</t>
    <rPh sb="0" eb="2">
      <t>ニンイ</t>
    </rPh>
    <rPh sb="2" eb="5">
      <t>キョシュツキン</t>
    </rPh>
    <phoneticPr fontId="5"/>
  </si>
  <si>
    <t>プロジェクト経費</t>
    <rPh sb="6" eb="8">
      <t>ケイヒ</t>
    </rPh>
    <phoneticPr fontId="5"/>
  </si>
  <si>
    <t>欧州安全保障協力機構</t>
  </si>
  <si>
    <t>-</t>
    <phoneticPr fontId="5"/>
  </si>
  <si>
    <t>ＯＳＣＥプロジェクト実施</t>
  </si>
  <si>
    <t>サイバーセキュリティ分野におけるキャパシティ・ビルディング（参加者数約４０名。）</t>
    <rPh sb="10" eb="12">
      <t>ブンヤ</t>
    </rPh>
    <rPh sb="30" eb="33">
      <t>サンカシャ</t>
    </rPh>
    <rPh sb="33" eb="34">
      <t>スウ</t>
    </rPh>
    <rPh sb="34" eb="35">
      <t>ヤク</t>
    </rPh>
    <rPh sb="37" eb="38">
      <t>メイ</t>
    </rPh>
    <phoneticPr fontId="5"/>
  </si>
  <si>
    <t>裁判官，検察官，法執行官を対象としたテロ目的のインターネット利用防止に係る能力の向上（参加者数30名。）</t>
    <rPh sb="37" eb="39">
      <t>ノウリョク</t>
    </rPh>
    <rPh sb="40" eb="42">
      <t>コウジョウ</t>
    </rPh>
    <rPh sb="43" eb="46">
      <t>サンカシャ</t>
    </rPh>
    <rPh sb="46" eb="47">
      <t>スウ</t>
    </rPh>
    <rPh sb="49" eb="50">
      <t>メイ</t>
    </rPh>
    <phoneticPr fontId="6"/>
  </si>
  <si>
    <t>右会合へのサイバー・セキュリティ担当者，ＯＳＣＥ事務局担当官，フィールドミッション担当者等の参加者数</t>
    <rPh sb="0" eb="1">
      <t>ミギ</t>
    </rPh>
    <rPh sb="1" eb="3">
      <t>カイゴウ</t>
    </rPh>
    <rPh sb="16" eb="18">
      <t>タントウ</t>
    </rPh>
    <rPh sb="18" eb="19">
      <t>シャ</t>
    </rPh>
    <rPh sb="24" eb="27">
      <t>ジムキョク</t>
    </rPh>
    <rPh sb="27" eb="30">
      <t>タントウカン</t>
    </rPh>
    <rPh sb="41" eb="44">
      <t>タントウシャ</t>
    </rPh>
    <rPh sb="44" eb="45">
      <t>トウ</t>
    </rPh>
    <rPh sb="46" eb="49">
      <t>サンカシャ</t>
    </rPh>
    <rPh sb="49" eb="50">
      <t>スウ</t>
    </rPh>
    <phoneticPr fontId="5"/>
  </si>
  <si>
    <t>-</t>
    <phoneticPr fontId="5"/>
  </si>
  <si>
    <t>-</t>
    <phoneticPr fontId="5"/>
  </si>
  <si>
    <t>-</t>
    <phoneticPr fontId="5"/>
  </si>
  <si>
    <t>サイバー空間におけるテロ資金及び組織犯罪対策に係る地域間会合プロジェクト・ドキュメント（ＯＳＣＥ事務局）</t>
    <rPh sb="4" eb="6">
      <t>クウカン</t>
    </rPh>
    <rPh sb="12" eb="14">
      <t>シキン</t>
    </rPh>
    <rPh sb="14" eb="15">
      <t>オヨ</t>
    </rPh>
    <rPh sb="16" eb="18">
      <t>ソシキ</t>
    </rPh>
    <rPh sb="18" eb="20">
      <t>ハンザイ</t>
    </rPh>
    <rPh sb="20" eb="22">
      <t>タイサク</t>
    </rPh>
    <rPh sb="23" eb="24">
      <t>カカ</t>
    </rPh>
    <rPh sb="25" eb="28">
      <t>チイキカン</t>
    </rPh>
    <rPh sb="28" eb="30">
      <t>カイゴウ</t>
    </rPh>
    <rPh sb="48" eb="51">
      <t>ジムキョク</t>
    </rPh>
    <phoneticPr fontId="5"/>
  </si>
  <si>
    <t>670，000/1</t>
    <phoneticPr fontId="5"/>
  </si>
  <si>
    <t>638,000/1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</si>
</sst>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161925</xdr:colOff>
      <xdr:row>742</xdr:row>
      <xdr:rowOff>57150</xdr:rowOff>
    </xdr:from>
    <xdr:to>
      <xdr:col>35</xdr:col>
      <xdr:colOff>156921</xdr:colOff>
      <xdr:row>754</xdr:row>
      <xdr:rowOff>109539</xdr:rowOff>
    </xdr:to>
    <xdr:grpSp>
      <xdr:nvGrpSpPr>
        <xdr:cNvPr id="3" name="グループ化 2"/>
        <xdr:cNvGrpSpPr/>
      </xdr:nvGrpSpPr>
      <xdr:grpSpPr>
        <a:xfrm>
          <a:off x="3427639" y="41232364"/>
          <a:ext cx="3873032" cy="4297818"/>
          <a:chOff x="2654500" y="30839019"/>
          <a:chExt cx="2711738" cy="3311769"/>
        </a:xfrm>
      </xdr:grpSpPr>
      <xdr:sp macro="" textlink="">
        <xdr:nvSpPr>
          <xdr:cNvPr id="4" name="正方形/長方形 3"/>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6" name="直線矢印コネクタ 5"/>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7" name="テキスト ボックス 6"/>
          <xdr:cNvSpPr txBox="1"/>
        </xdr:nvSpPr>
        <xdr:spPr>
          <a:xfrm>
            <a:off x="3890597" y="32111187"/>
            <a:ext cx="990600" cy="423683"/>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8" name="直線矢印コネクタ 7"/>
          <xdr:cNvCxnSpPr/>
        </xdr:nvCxnSpPr>
        <xdr:spPr>
          <a:xfrm flipH="1" flipV="1">
            <a:off x="3853101" y="31812468"/>
            <a:ext cx="0" cy="645801"/>
          </a:xfrm>
          <a:prstGeom prst="straightConnector1">
            <a:avLst/>
          </a:prstGeom>
          <a:noFill/>
          <a:ln w="9525" cap="flat" cmpd="sng" algn="ctr">
            <a:solidFill>
              <a:srgbClr val="4F81BD"/>
            </a:solidFill>
            <a:prstDash val="solid"/>
            <a:tailEnd type="arrow"/>
          </a:ln>
          <a:effectLst/>
        </xdr:spPr>
      </xdr:cxnSp>
      <xdr:cxnSp macro="">
        <xdr:nvCxnSpPr>
          <xdr:cNvPr id="9" name="直線矢印コネクタ 8"/>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10" name="正方形/長方形 9"/>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200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0.67</v>
      </c>
      <c r="Q13" s="658"/>
      <c r="R13" s="658"/>
      <c r="S13" s="658"/>
      <c r="T13" s="658"/>
      <c r="U13" s="658"/>
      <c r="V13" s="659"/>
      <c r="W13" s="657">
        <v>0.67</v>
      </c>
      <c r="X13" s="658"/>
      <c r="Y13" s="658"/>
      <c r="Z13" s="658"/>
      <c r="AA13" s="658"/>
      <c r="AB13" s="658"/>
      <c r="AC13" s="659"/>
      <c r="AD13" s="657">
        <v>0.7</v>
      </c>
      <c r="AE13" s="658"/>
      <c r="AF13" s="658"/>
      <c r="AG13" s="658"/>
      <c r="AH13" s="658"/>
      <c r="AI13" s="658"/>
      <c r="AJ13" s="659"/>
      <c r="AK13" s="657">
        <v>0.6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120</v>
      </c>
      <c r="Q14" s="658"/>
      <c r="R14" s="658"/>
      <c r="S14" s="658"/>
      <c r="T14" s="658"/>
      <c r="U14" s="658"/>
      <c r="V14" s="659"/>
      <c r="W14" s="657">
        <v>110</v>
      </c>
      <c r="X14" s="658"/>
      <c r="Y14" s="658"/>
      <c r="Z14" s="658"/>
      <c r="AA14" s="658"/>
      <c r="AB14" s="658"/>
      <c r="AC14" s="659"/>
      <c r="AD14" s="657">
        <v>90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120.67</v>
      </c>
      <c r="Q18" s="879"/>
      <c r="R18" s="879"/>
      <c r="S18" s="879"/>
      <c r="T18" s="879"/>
      <c r="U18" s="879"/>
      <c r="V18" s="880"/>
      <c r="W18" s="878">
        <f>SUM(W13:AC17)</f>
        <v>110.67</v>
      </c>
      <c r="X18" s="879"/>
      <c r="Y18" s="879"/>
      <c r="Z18" s="879"/>
      <c r="AA18" s="879"/>
      <c r="AB18" s="879"/>
      <c r="AC18" s="880"/>
      <c r="AD18" s="878">
        <f>SUM(AD13:AJ17)</f>
        <v>90.7</v>
      </c>
      <c r="AE18" s="879"/>
      <c r="AF18" s="879"/>
      <c r="AG18" s="879"/>
      <c r="AH18" s="879"/>
      <c r="AI18" s="879"/>
      <c r="AJ18" s="880"/>
      <c r="AK18" s="878">
        <f>SUM(AK13:AQ17)</f>
        <v>0.6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120.7</v>
      </c>
      <c r="Q19" s="658"/>
      <c r="R19" s="658"/>
      <c r="S19" s="658"/>
      <c r="T19" s="658"/>
      <c r="U19" s="658"/>
      <c r="V19" s="659"/>
      <c r="W19" s="657">
        <v>110.7</v>
      </c>
      <c r="X19" s="658"/>
      <c r="Y19" s="658"/>
      <c r="Z19" s="658"/>
      <c r="AA19" s="658"/>
      <c r="AB19" s="658"/>
      <c r="AC19" s="659"/>
      <c r="AD19" s="657">
        <v>90.7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1.0002486119167979</v>
      </c>
      <c r="Q20" s="318"/>
      <c r="R20" s="318"/>
      <c r="S20" s="318"/>
      <c r="T20" s="318"/>
      <c r="U20" s="318"/>
      <c r="V20" s="318"/>
      <c r="W20" s="318">
        <f t="shared" ref="W20" si="0">IF(W18=0, "-", SUM(W19)/W18)</f>
        <v>1.0002710761724045</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1.0002486119167979</v>
      </c>
      <c r="Q21" s="318"/>
      <c r="R21" s="318"/>
      <c r="S21" s="318"/>
      <c r="T21" s="318"/>
      <c r="U21" s="318"/>
      <c r="V21" s="318"/>
      <c r="W21" s="318">
        <f t="shared" ref="W21" si="2">IF(W19=0, "-", SUM(W19)/SUM(W13,W14))</f>
        <v>1.0002710761724045</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0.6</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0.6</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1</v>
      </c>
      <c r="AV31" s="199"/>
      <c r="AW31" s="398" t="s">
        <v>300</v>
      </c>
      <c r="AX31" s="399"/>
    </row>
    <row r="32" spans="1:50" ht="23.25" customHeight="1" x14ac:dyDescent="0.15">
      <c r="A32" s="403"/>
      <c r="B32" s="401"/>
      <c r="C32" s="401"/>
      <c r="D32" s="401"/>
      <c r="E32" s="401"/>
      <c r="F32" s="402"/>
      <c r="G32" s="564" t="s">
        <v>622</v>
      </c>
      <c r="H32" s="565"/>
      <c r="I32" s="565"/>
      <c r="J32" s="565"/>
      <c r="K32" s="565"/>
      <c r="L32" s="565"/>
      <c r="M32" s="565"/>
      <c r="N32" s="565"/>
      <c r="O32" s="566"/>
      <c r="P32" s="105" t="s">
        <v>624</v>
      </c>
      <c r="Q32" s="105"/>
      <c r="R32" s="105"/>
      <c r="S32" s="105"/>
      <c r="T32" s="105"/>
      <c r="U32" s="105"/>
      <c r="V32" s="105"/>
      <c r="W32" s="105"/>
      <c r="X32" s="106"/>
      <c r="Y32" s="471" t="s">
        <v>12</v>
      </c>
      <c r="Z32" s="531"/>
      <c r="AA32" s="532"/>
      <c r="AB32" s="461" t="s">
        <v>582</v>
      </c>
      <c r="AC32" s="461"/>
      <c r="AD32" s="461"/>
      <c r="AE32" s="218" t="s">
        <v>625</v>
      </c>
      <c r="AF32" s="219"/>
      <c r="AG32" s="219"/>
      <c r="AH32" s="219"/>
      <c r="AI32" s="218" t="s">
        <v>626</v>
      </c>
      <c r="AJ32" s="219"/>
      <c r="AK32" s="219"/>
      <c r="AL32" s="219"/>
      <c r="AM32" s="218" t="s">
        <v>625</v>
      </c>
      <c r="AN32" s="219"/>
      <c r="AO32" s="219"/>
      <c r="AP32" s="219"/>
      <c r="AQ32" s="340"/>
      <c r="AR32" s="207"/>
      <c r="AS32" s="207"/>
      <c r="AT32" s="341"/>
      <c r="AU32" s="219" t="s">
        <v>625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625</v>
      </c>
      <c r="AF33" s="219"/>
      <c r="AG33" s="219"/>
      <c r="AH33" s="219"/>
      <c r="AI33" s="218" t="s">
        <v>625</v>
      </c>
      <c r="AJ33" s="219"/>
      <c r="AK33" s="219"/>
      <c r="AL33" s="219"/>
      <c r="AM33" s="218" t="s">
        <v>625</v>
      </c>
      <c r="AN33" s="219"/>
      <c r="AO33" s="219"/>
      <c r="AP33" s="219"/>
      <c r="AQ33" s="340"/>
      <c r="AR33" s="207"/>
      <c r="AS33" s="207"/>
      <c r="AT33" s="341"/>
      <c r="AU33" s="219">
        <v>40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625</v>
      </c>
      <c r="AF34" s="219"/>
      <c r="AG34" s="219"/>
      <c r="AH34" s="219"/>
      <c r="AI34" s="218" t="s">
        <v>627</v>
      </c>
      <c r="AJ34" s="219"/>
      <c r="AK34" s="219"/>
      <c r="AL34" s="219"/>
      <c r="AM34" s="218" t="s">
        <v>627</v>
      </c>
      <c r="AN34" s="219"/>
      <c r="AO34" s="219"/>
      <c r="AP34" s="219"/>
      <c r="AQ34" s="340"/>
      <c r="AR34" s="207"/>
      <c r="AS34" s="207"/>
      <c r="AT34" s="341"/>
      <c r="AU34" s="219" t="s">
        <v>625</v>
      </c>
      <c r="AV34" s="219"/>
      <c r="AW34" s="219"/>
      <c r="AX34" s="221"/>
    </row>
    <row r="35" spans="1:50" ht="23.25" customHeight="1" x14ac:dyDescent="0.15">
      <c r="A35" s="226" t="s">
        <v>506</v>
      </c>
      <c r="B35" s="227"/>
      <c r="C35" s="227"/>
      <c r="D35" s="227"/>
      <c r="E35" s="227"/>
      <c r="F35" s="228"/>
      <c r="G35" s="232" t="s">
        <v>628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30</v>
      </c>
      <c r="AV38" s="199"/>
      <c r="AW38" s="398" t="s">
        <v>300</v>
      </c>
      <c r="AX38" s="399"/>
    </row>
    <row r="39" spans="1:50" ht="23.25" customHeight="1" x14ac:dyDescent="0.15">
      <c r="A39" s="403"/>
      <c r="B39" s="401"/>
      <c r="C39" s="401"/>
      <c r="D39" s="401"/>
      <c r="E39" s="401"/>
      <c r="F39" s="402"/>
      <c r="G39" s="564" t="s">
        <v>623</v>
      </c>
      <c r="H39" s="565"/>
      <c r="I39" s="565"/>
      <c r="J39" s="565"/>
      <c r="K39" s="565"/>
      <c r="L39" s="565"/>
      <c r="M39" s="565"/>
      <c r="N39" s="565"/>
      <c r="O39" s="566"/>
      <c r="P39" s="105" t="s">
        <v>584</v>
      </c>
      <c r="Q39" s="105"/>
      <c r="R39" s="105"/>
      <c r="S39" s="105"/>
      <c r="T39" s="105"/>
      <c r="U39" s="105"/>
      <c r="V39" s="105"/>
      <c r="W39" s="105"/>
      <c r="X39" s="106"/>
      <c r="Y39" s="471" t="s">
        <v>12</v>
      </c>
      <c r="Z39" s="531"/>
      <c r="AA39" s="532"/>
      <c r="AB39" s="461" t="s">
        <v>582</v>
      </c>
      <c r="AC39" s="461"/>
      <c r="AD39" s="461"/>
      <c r="AE39" s="218" t="s">
        <v>580</v>
      </c>
      <c r="AF39" s="219"/>
      <c r="AG39" s="219"/>
      <c r="AH39" s="219"/>
      <c r="AI39" s="218" t="s">
        <v>580</v>
      </c>
      <c r="AJ39" s="219"/>
      <c r="AK39" s="219"/>
      <c r="AL39" s="219"/>
      <c r="AM39" s="218" t="s">
        <v>625</v>
      </c>
      <c r="AN39" s="219"/>
      <c r="AO39" s="219"/>
      <c r="AP39" s="219"/>
      <c r="AQ39" s="340"/>
      <c r="AR39" s="207"/>
      <c r="AS39" s="207"/>
      <c r="AT39" s="341"/>
      <c r="AU39" s="219" t="s">
        <v>583</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582</v>
      </c>
      <c r="AC40" s="523"/>
      <c r="AD40" s="523"/>
      <c r="AE40" s="218" t="s">
        <v>580</v>
      </c>
      <c r="AF40" s="219"/>
      <c r="AG40" s="219"/>
      <c r="AH40" s="219"/>
      <c r="AI40" s="218">
        <v>30</v>
      </c>
      <c r="AJ40" s="219"/>
      <c r="AK40" s="219"/>
      <c r="AL40" s="219"/>
      <c r="AM40" s="218">
        <v>30</v>
      </c>
      <c r="AN40" s="219"/>
      <c r="AO40" s="219"/>
      <c r="AP40" s="219"/>
      <c r="AQ40" s="340"/>
      <c r="AR40" s="207"/>
      <c r="AS40" s="207"/>
      <c r="AT40" s="341"/>
      <c r="AU40" s="219">
        <v>30</v>
      </c>
      <c r="AV40" s="219"/>
      <c r="AW40" s="219"/>
      <c r="AX40" s="221"/>
    </row>
    <row r="41" spans="1:50" ht="39.6"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580</v>
      </c>
      <c r="AF41" s="219"/>
      <c r="AG41" s="219"/>
      <c r="AH41" s="219"/>
      <c r="AI41" s="218" t="s">
        <v>580</v>
      </c>
      <c r="AJ41" s="219"/>
      <c r="AK41" s="219"/>
      <c r="AL41" s="219"/>
      <c r="AM41" s="218" t="s">
        <v>625</v>
      </c>
      <c r="AN41" s="219"/>
      <c r="AO41" s="219"/>
      <c r="AP41" s="219"/>
      <c r="AQ41" s="340"/>
      <c r="AR41" s="207"/>
      <c r="AS41" s="207"/>
      <c r="AT41" s="341"/>
      <c r="AU41" s="219" t="s">
        <v>583</v>
      </c>
      <c r="AV41" s="219"/>
      <c r="AW41" s="219"/>
      <c r="AX41" s="221"/>
    </row>
    <row r="42" spans="1:50" ht="23.25" customHeight="1" x14ac:dyDescent="0.15">
      <c r="A42" s="226" t="s">
        <v>506</v>
      </c>
      <c r="B42" s="227"/>
      <c r="C42" s="227"/>
      <c r="D42" s="227"/>
      <c r="E42" s="227"/>
      <c r="F42" s="228"/>
      <c r="G42" s="232" t="s">
        <v>585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1</v>
      </c>
      <c r="AF101" s="219"/>
      <c r="AG101" s="219"/>
      <c r="AH101" s="220"/>
      <c r="AI101" s="218">
        <v>1</v>
      </c>
      <c r="AJ101" s="219"/>
      <c r="AK101" s="219"/>
      <c r="AL101" s="220"/>
      <c r="AM101" s="218">
        <v>1</v>
      </c>
      <c r="AN101" s="219"/>
      <c r="AO101" s="219"/>
      <c r="AP101" s="220"/>
      <c r="AQ101" s="218">
        <v>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v>670000</v>
      </c>
      <c r="AF116" s="418"/>
      <c r="AG116" s="418"/>
      <c r="AH116" s="418"/>
      <c r="AI116" s="418">
        <v>670000</v>
      </c>
      <c r="AJ116" s="418"/>
      <c r="AK116" s="418"/>
      <c r="AL116" s="418"/>
      <c r="AM116" s="418">
        <v>670000</v>
      </c>
      <c r="AN116" s="418"/>
      <c r="AO116" s="418"/>
      <c r="AP116" s="418"/>
      <c r="AQ116" s="218">
        <v>638000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590</v>
      </c>
      <c r="AJ117" s="551"/>
      <c r="AK117" s="551"/>
      <c r="AL117" s="551"/>
      <c r="AM117" s="551" t="s">
        <v>629</v>
      </c>
      <c r="AN117" s="551"/>
      <c r="AO117" s="551"/>
      <c r="AP117" s="551"/>
      <c r="AQ117" s="551" t="s">
        <v>630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v>1</v>
      </c>
      <c r="AF134" s="207"/>
      <c r="AG134" s="207"/>
      <c r="AH134" s="207"/>
      <c r="AI134" s="206">
        <v>1</v>
      </c>
      <c r="AJ134" s="207"/>
      <c r="AK134" s="207"/>
      <c r="AL134" s="207"/>
      <c r="AM134" s="206">
        <v>1</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v>1</v>
      </c>
      <c r="AF135" s="207"/>
      <c r="AG135" s="207"/>
      <c r="AH135" s="207"/>
      <c r="AI135" s="206">
        <v>1</v>
      </c>
      <c r="AJ135" s="207"/>
      <c r="AK135" s="207"/>
      <c r="AL135" s="207"/>
      <c r="AM135" s="206">
        <v>1</v>
      </c>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599</v>
      </c>
      <c r="AE705" s="715"/>
      <c r="AF705" s="715"/>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1.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4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599</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599</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102.6"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99"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92.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599</v>
      </c>
      <c r="AE719" s="605"/>
      <c r="AF719" s="605"/>
      <c r="AG719" s="125" t="s">
        <v>606</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15.9" customHeight="1" thickBot="1" x14ac:dyDescent="0.2">
      <c r="A735" s="790" t="s">
        <v>609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610</v>
      </c>
      <c r="F737" s="990"/>
      <c r="G737" s="990"/>
      <c r="H737" s="990"/>
      <c r="I737" s="990"/>
      <c r="J737" s="990"/>
      <c r="K737" s="990"/>
      <c r="L737" s="990"/>
      <c r="M737" s="990"/>
      <c r="N737" s="365" t="s">
        <v>543</v>
      </c>
      <c r="O737" s="365"/>
      <c r="P737" s="365"/>
      <c r="Q737" s="365"/>
      <c r="R737" s="990" t="s">
        <v>612</v>
      </c>
      <c r="S737" s="990"/>
      <c r="T737" s="990"/>
      <c r="U737" s="990"/>
      <c r="V737" s="990"/>
      <c r="W737" s="990"/>
      <c r="X737" s="990"/>
      <c r="Y737" s="990"/>
      <c r="Z737" s="990"/>
      <c r="AA737" s="365" t="s">
        <v>542</v>
      </c>
      <c r="AB737" s="365"/>
      <c r="AC737" s="365"/>
      <c r="AD737" s="365"/>
      <c r="AE737" s="990" t="s">
        <v>614</v>
      </c>
      <c r="AF737" s="990"/>
      <c r="AG737" s="990"/>
      <c r="AH737" s="990"/>
      <c r="AI737" s="990"/>
      <c r="AJ737" s="990"/>
      <c r="AK737" s="990"/>
      <c r="AL737" s="990"/>
      <c r="AM737" s="990"/>
      <c r="AN737" s="365" t="s">
        <v>541</v>
      </c>
      <c r="AO737" s="365"/>
      <c r="AP737" s="365"/>
      <c r="AQ737" s="365"/>
      <c r="AR737" s="982" t="s">
        <v>615</v>
      </c>
      <c r="AS737" s="983"/>
      <c r="AT737" s="983"/>
      <c r="AU737" s="983"/>
      <c r="AV737" s="983"/>
      <c r="AW737" s="983"/>
      <c r="AX737" s="984"/>
      <c r="AY737" s="89"/>
      <c r="AZ737" s="89"/>
    </row>
    <row r="738" spans="1:52" ht="24.75" customHeight="1" x14ac:dyDescent="0.15">
      <c r="A738" s="991" t="s">
        <v>540</v>
      </c>
      <c r="B738" s="210"/>
      <c r="C738" s="210"/>
      <c r="D738" s="211"/>
      <c r="E738" s="990" t="s">
        <v>611</v>
      </c>
      <c r="F738" s="990"/>
      <c r="G738" s="990"/>
      <c r="H738" s="990"/>
      <c r="I738" s="990"/>
      <c r="J738" s="990"/>
      <c r="K738" s="990"/>
      <c r="L738" s="990"/>
      <c r="M738" s="990"/>
      <c r="N738" s="365" t="s">
        <v>539</v>
      </c>
      <c r="O738" s="365"/>
      <c r="P738" s="365"/>
      <c r="Q738" s="365"/>
      <c r="R738" s="990" t="s">
        <v>613</v>
      </c>
      <c r="S738" s="990"/>
      <c r="T738" s="990"/>
      <c r="U738" s="990"/>
      <c r="V738" s="990"/>
      <c r="W738" s="990"/>
      <c r="X738" s="990"/>
      <c r="Y738" s="990"/>
      <c r="Z738" s="990"/>
      <c r="AA738" s="365" t="s">
        <v>538</v>
      </c>
      <c r="AB738" s="365"/>
      <c r="AC738" s="365"/>
      <c r="AD738" s="365"/>
      <c r="AE738" s="990" t="s">
        <v>614</v>
      </c>
      <c r="AF738" s="990"/>
      <c r="AG738" s="990"/>
      <c r="AH738" s="990"/>
      <c r="AI738" s="990"/>
      <c r="AJ738" s="990"/>
      <c r="AK738" s="990"/>
      <c r="AL738" s="990"/>
      <c r="AM738" s="990"/>
      <c r="AN738" s="365" t="s">
        <v>534</v>
      </c>
      <c r="AO738" s="365"/>
      <c r="AP738" s="365"/>
      <c r="AQ738" s="365"/>
      <c r="AR738" s="982" t="s">
        <v>616</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c r="J739" s="985"/>
      <c r="K739" s="93" t="str">
        <f>IF(OR(I739="　", I739=""), "", "-")</f>
        <v/>
      </c>
      <c r="L739" s="986">
        <v>187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617</v>
      </c>
      <c r="H781" s="671"/>
      <c r="I781" s="671"/>
      <c r="J781" s="671"/>
      <c r="K781" s="672"/>
      <c r="L781" s="664" t="s">
        <v>618</v>
      </c>
      <c r="M781" s="665"/>
      <c r="N781" s="665"/>
      <c r="O781" s="665"/>
      <c r="P781" s="665"/>
      <c r="Q781" s="665"/>
      <c r="R781" s="665"/>
      <c r="S781" s="665"/>
      <c r="T781" s="665"/>
      <c r="U781" s="665"/>
      <c r="V781" s="665"/>
      <c r="W781" s="665"/>
      <c r="X781" s="666"/>
      <c r="Y781" s="388">
        <v>90.7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90.7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619</v>
      </c>
      <c r="D837" s="347"/>
      <c r="E837" s="347"/>
      <c r="F837" s="347"/>
      <c r="G837" s="347"/>
      <c r="H837" s="347"/>
      <c r="I837" s="347"/>
      <c r="J837" s="348" t="s">
        <v>620</v>
      </c>
      <c r="K837" s="349"/>
      <c r="L837" s="349"/>
      <c r="M837" s="349"/>
      <c r="N837" s="349"/>
      <c r="O837" s="349"/>
      <c r="P837" s="350" t="s">
        <v>621</v>
      </c>
      <c r="Q837" s="350"/>
      <c r="R837" s="350"/>
      <c r="S837" s="350"/>
      <c r="T837" s="350"/>
      <c r="U837" s="350"/>
      <c r="V837" s="350"/>
      <c r="W837" s="350"/>
      <c r="X837" s="350"/>
      <c r="Y837" s="351">
        <v>90.7</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1"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2019-07-22T01:01:14Z</dcterms:modified>
</cp:coreProperties>
</file>