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418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<sst xmlns="http://schemas.openxmlformats.org/spreadsheetml/2006/main" count="2860" uniqueCount="657">
  <si>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</si>
  <si>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</si>
  <si>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</si>
  <si>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</si>
  <si>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</si>
  <si>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</si>
  <si>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</si>
  <si>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</si>
  <si>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</si>
  <si>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</si>
  <si>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</si>
  <si>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</si>
  <si>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</si>
  <si>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</si>
  <si>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</si>
  <si>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</si>
  <si>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</si>
  <si>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</si>
  <si>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</si>
  <si>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</si>
  <si>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</si>
  <si>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</si>
  <si>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</si>
  <si>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</si>
  <si>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</si>
  <si>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</si>
  <si>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</si>
  <si>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</si>
  <si>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</si>
  <si>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</si>
  <si>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</si>
  <si>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</si>
  <si>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</si>
  <si>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</si>
  <si>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</si>
  <si>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</si>
  <si>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</si>
  <si>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</si>
  <si>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</si>
  <si>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</si>
  <si>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</si>
  <si>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</si>
  <si>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</si>
  <si>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</si>
  <si>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</si>
  <si>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</si>
  <si>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</si>
  <si>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</si>
  <si>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</si>
  <si>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</si>
  <si>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</si>
  <si>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</si>
  <si>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</si>
  <si>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</si>
  <si>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</si>
  <si>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</si>
  <si>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</si>
  <si>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</si>
  <si>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</si>
  <si>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</si>
  <si>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</si>
  <si>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</si>
  <si>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</si>
  <si>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</si>
  <si>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</si>
  <si>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</si>
  <si>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</si>
  <si>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</si>
  <si>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</si>
  <si>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</si>
  <si>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</si>
  <si>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</si>
  <si>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</si>
  <si>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</si>
  <si>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</si>
  <si>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</si>
  <si>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</si>
  <si>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</si>
  <si>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</si>
  <si>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</si>
  <si>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</si>
  <si>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</si>
  <si>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</si>
  <si>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</si>
  <si>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</si>
  <si>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</si>
  <si>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</si>
  <si>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</si>
  <si>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</si>
  <si>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</si>
  <si>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</si>
  <si>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</si>
  <si>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</si>
  <si>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</si>
  <si>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</si>
  <si>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</si>
  <si>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</si>
  <si>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</si>
  <si>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</si>
  <si>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</si>
  <si>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</si>
  <si>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</si>
  <si>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</si>
  <si>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</si>
  <si>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</si>
  <si>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</si>
  <si>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</si>
  <si>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</si>
  <si>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</si>
  <si>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</si>
  <si>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</si>
  <si>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</si>
  <si>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</si>
  <si>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</si>
  <si>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</si>
  <si>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</si>
  <si>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</si>
  <si>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</si>
  <si>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</si>
  <si>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</si>
  <si>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</si>
  <si>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</si>
  <si>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</si>
  <si>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</si>
  <si>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</si>
  <si>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</si>
  <si>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</si>
  <si>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</si>
  <si>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</si>
  <si>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</si>
  <si>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</si>
  <si>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</si>
  <si>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</si>
  <si>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</si>
  <si>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</si>
  <si>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</si>
  <si>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</si>
  <si>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</si>
  <si>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</si>
  <si>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</si>
  <si>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</si>
  <si>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</si>
  <si>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</si>
  <si>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</si>
  <si>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</si>
  <si>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</si>
  <si>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</si>
  <si>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</si>
  <si>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</si>
  <si>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</si>
  <si>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</si>
  <si>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</si>
  <si>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</si>
  <si>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</si>
  <si>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</si>
  <si>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</si>
  <si>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</si>
  <si>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</si>
  <si>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</si>
  <si>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</si>
  <si>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</si>
  <si>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</si>
  <si>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</si>
  <si>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</si>
  <si>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</si>
  <si>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</si>
  <si>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</si>
  <si>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</si>
  <si>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</si>
  <si>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</si>
  <si>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</si>
  <si>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</si>
  <si>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</si>
  <si>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</si>
  <si>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</si>
  <si>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</si>
  <si>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</si>
  <si>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</si>
  <si>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</si>
  <si>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</si>
  <si>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</si>
  <si>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</si>
  <si>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</si>
  <si>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</si>
  <si>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</si>
  <si>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</si>
  <si>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</si>
  <si>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</si>
  <si>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</si>
  <si>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</si>
  <si>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</si>
  <si>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</si>
  <si>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</si>
  <si>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</si>
  <si>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</si>
  <si>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</si>
  <si>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</si>
  <si>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</si>
  <si>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</si>
  <si>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</si>
  <si>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</si>
  <si>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</si>
  <si>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</si>
  <si>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</si>
  <si>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</si>
  <si>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</si>
  <si>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</si>
  <si>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</si>
  <si>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</si>
  <si>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</si>
  <si>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</si>
  <si>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</si>
  <si>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</si>
  <si>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</si>
  <si>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</si>
  <si>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</si>
  <si>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</si>
  <si>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</si>
  <si>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</si>
  <si>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</si>
  <si>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</si>
  <si>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</si>
  <si>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</si>
  <si>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</si>
  <si>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</si>
  <si>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</si>
  <si>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</si>
  <si>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</si>
  <si>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</si>
  <si>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</si>
  <si>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</si>
  <si>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</si>
  <si>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</si>
  <si>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</si>
  <si>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</si>
  <si>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</si>
  <si>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</si>
  <si>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</si>
  <si>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</si>
  <si>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</si>
  <si>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</si>
  <si>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</si>
  <si>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</si>
  <si>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</si>
  <si>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</si>
  <si>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</si>
  <si>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</si>
  <si>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</si>
  <si>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</si>
  <si>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</si>
  <si>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</si>
  <si>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</si>
  <si>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</si>
  <si>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</si>
  <si>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</si>
  <si>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</si>
  <si>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</si>
  <si>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</si>
  <si>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</si>
  <si>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</si>
  <si>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</si>
  <si>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</si>
  <si>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</si>
  <si>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</si>
  <si>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</si>
  <si>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</si>
  <si>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</si>
  <si>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</si>
  <si>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</si>
  <si>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</si>
  <si>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</si>
  <si>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</si>
  <si>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</si>
  <si>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</si>
  <si>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</si>
  <si>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</si>
  <si>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</si>
  <si>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</si>
  <si>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</si>
  <si>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</si>
  <si>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</si>
  <si>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</si>
  <si>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</si>
  <si>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</si>
  <si>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</si>
  <si>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</si>
  <si>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</si>
  <si>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</si>
  <si>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</si>
  <si>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</si>
  <si>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</si>
  <si>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</si>
  <si>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</si>
  <si>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</si>
  <si>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</si>
  <si>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</si>
  <si>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</si>
  <si>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</si>
  <si>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</si>
  <si>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</si>
  <si>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</si>
  <si>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</si>
  <si>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</si>
  <si>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</si>
  <si>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</si>
  <si>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</si>
  <si>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</si>
  <si>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</si>
  <si>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</si>
  <si>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</si>
  <si>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</si>
  <si>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</si>
  <si>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</si>
  <si>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</si>
  <si>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</si>
  <si>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</si>
  <si>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</si>
  <si>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</si>
  <si>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</si>
  <si>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</si>
  <si>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</si>
  <si>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</si>
  <si>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</si>
  <si>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</si>
  <si>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</si>
  <si>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</si>
  <si>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</si>
  <si>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</si>
  <si>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</si>
  <si>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</si>
  <si>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</si>
  <si>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</si>
  <si>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</si>
  <si>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</si>
  <si>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</si>
  <si>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</si>
  <si>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</si>
  <si>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</si>
  <si>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</si>
  <si>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</si>
  <si>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</si>
  <si>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</si>
  <si>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</si>
  <si>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</si>
  <si>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</si>
  <si>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</si>
  <si>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</si>
  <si>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</si>
  <si>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</si>
  <si>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</si>
  <si>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</si>
  <si>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</si>
  <si>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</si>
  <si>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</si>
  <si>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</si>
  <si>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</si>
  <si>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</si>
  <si>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</si>
  <si>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</si>
  <si>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</si>
  <si>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</si>
  <si>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</si>
  <si>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</si>
  <si>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</si>
  <si>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</si>
  <si>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</si>
  <si>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</si>
  <si>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</si>
  <si>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</si>
  <si>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</si>
  <si>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</si>
  <si>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</si>
  <si>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</si>
  <si>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</si>
  <si>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</si>
  <si>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</si>
  <si>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</si>
  <si>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</si>
  <si>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</si>
  <si>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</si>
  <si>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</si>
  <si>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</si>
  <si>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</si>
  <si>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</si>
  <si>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</si>
  <si>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</si>
  <si>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</si>
  <si>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</si>
  <si>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</si>
  <si>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</si>
  <si>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</si>
  <si>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</si>
  <si>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</si>
  <si>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</si>
  <si>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</si>
  <si>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</si>
  <si>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</si>
  <si>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</si>
  <si>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</si>
  <si>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</si>
  <si>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</si>
  <si>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</si>
  <si>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</si>
  <si>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</si>
  <si>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</si>
  <si>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</si>
  <si>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</si>
  <si>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</si>
  <si>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</si>
  <si>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</si>
  <si>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</si>
  <si>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</si>
  <si>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</si>
  <si>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</si>
  <si>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</si>
  <si>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</si>
  <si>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</si>
  <si>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</si>
  <si>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</si>
  <si>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</si>
  <si>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</si>
  <si>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</si>
  <si>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</si>
  <si>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</si>
  <si>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</si>
  <si>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</si>
  <si>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</si>
  <si>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</si>
  <si>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</si>
  <si>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</si>
  <si>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</si>
  <si>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</si>
  <si>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</si>
  <si>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</si>
  <si>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</si>
  <si>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</si>
  <si>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</si>
  <si>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</si>
  <si>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</si>
  <si>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</si>
  <si>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</si>
  <si>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</si>
  <si>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</si>
  <si>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</si>
  <si>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</si>
  <si>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</si>
  <si>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</si>
  <si>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</si>
  <si>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</si>
  <si>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</si>
  <si>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</si>
  <si>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</si>
  <si>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</si>
  <si>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</si>
  <si>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</si>
  <si>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</si>
  <si>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</si>
  <si>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</si>
  <si>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</si>
  <si>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</si>
  <si>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</si>
  <si>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</si>
  <si>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</si>
  <si>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</si>
  <si>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</si>
  <si>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</si>
  <si>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</si>
  <si>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</si>
  <si>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</si>
  <si>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</si>
  <si>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</si>
  <si>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</si>
  <si>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</si>
  <si>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</si>
  <si>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</si>
  <si>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</si>
  <si>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</si>
  <si>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</si>
  <si>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</si>
  <si>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</si>
  <si>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</si>
  <si>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</si>
  <si>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</si>
  <si>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</si>
  <si>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</si>
  <si>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</si>
  <si>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</si>
  <si>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</si>
  <si>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</si>
  <si>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</si>
  <si>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</si>
  <si>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</si>
  <si>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</si>
  <si>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</si>
  <si>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</si>
  <si>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</si>
  <si>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</si>
  <si>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</si>
  <si>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</si>
  <si>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</si>
  <si>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</si>
  <si>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</si>
  <si>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</si>
  <si>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</si>
  <si>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</si>
  <si>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</si>
  <si>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</si>
  <si>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</si>
  <si>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</si>
  <si>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</si>
  <si>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</si>
  <si>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</si>
  <si>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</si>
  <si>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</si>
  <si>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</si>
  <si>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</si>
  <si>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</si>
  <si>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</si>
  <si>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</si>
  <si>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</si>
  <si>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</si>
  <si>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</si>
  <si>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</si>
  <si>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</si>
  <si>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</si>
  <si>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</si>
  <si>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</si>
  <si>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</si>
  <si>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</si>
  <si>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</si>
  <si>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</si>
  <si>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</si>
  <si>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</si>
  <si>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</si>
  <si>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</si>
  <si>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</si>
  <si>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</si>
  <si>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</si>
  <si>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</si>
  <si>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</si>
  <si>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</si>
  <si>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</si>
  <si>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</si>
  <si>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</si>
  <si>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</si>
  <si>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</si>
  <si>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</si>
  <si>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</si>
  <si>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</si>
  <si>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</si>
  <si>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</si>
  <si>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</si>
  <si>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</si>
  <si>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</si>
  <si>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</si>
  <si>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</si>
  <si>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</si>
  <si>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</si>
  <si>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</si>
  <si>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</si>
  <si>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</si>
  <si>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</si>
  <si>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</si>
  <si>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</si>
  <si>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</si>
  <si>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</si>
  <si>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</si>
  <si>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</si>
  <si>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</si>
  <si>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</si>
  <si>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</si>
  <si>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</si>
  <si>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6">
      <t>タイヨウシュウ</t>
    </rPh>
    <rPh sb="6" eb="7">
      <t>キョク</t>
    </rPh>
    <phoneticPr fontId="5"/>
  </si>
  <si>
    <t>大洋州課</t>
    <rPh sb="0" eb="3">
      <t>タイヨウシュウ</t>
    </rPh>
    <rPh sb="3" eb="4">
      <t>カ</t>
    </rPh>
    <phoneticPr fontId="5"/>
  </si>
  <si>
    <t>課長　山口大治</t>
    <rPh sb="0" eb="2">
      <t>カチョウ</t>
    </rPh>
    <rPh sb="3" eb="5">
      <t>ヤマグチ</t>
    </rPh>
    <rPh sb="5" eb="7">
      <t>ダイジ</t>
    </rPh>
    <phoneticPr fontId="5"/>
  </si>
  <si>
    <t>○</t>
  </si>
  <si>
    <t>外務省設置法第4条第1項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</si>
  <si>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日本政府とSPF事務局（現PIF事務局）との間の行政取極</t>
    <rPh sb="0" eb="2">
      <t>ニホン</t>
    </rPh>
    <rPh sb="2" eb="4">
      <t>セイフ</t>
    </rPh>
    <rPh sb="8" eb="10">
      <t>ジム</t>
    </rPh>
    <rPh sb="10" eb="11">
      <t>キョク</t>
    </rPh>
    <rPh sb="12" eb="13">
      <t>ゲン</t>
    </rPh>
    <rPh sb="16" eb="19">
      <t>ジムキョク</t>
    </rPh>
    <rPh sb="22" eb="23">
      <t>アイダ</t>
    </rPh>
    <rPh sb="24" eb="26">
      <t>ギョウセイ</t>
    </rPh>
    <rPh sb="26" eb="27">
      <t>ト</t>
    </rPh>
    <rPh sb="27" eb="28">
      <t>キョク</t>
    </rPh>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</si>
  <si>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</si>
  <si>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</si>
  <si>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</si>
  <si>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</si>
  <si>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日本から島嶼国への投資・観光促進を図るため，島嶼国への関心の向上や理解増進を図る。</t>
    <phoneticPr fontId="5"/>
  </si>
  <si>
    <t>各種照会への対応件数</t>
    <phoneticPr fontId="5"/>
  </si>
  <si>
    <t>日本人職員の採用</t>
    <phoneticPr fontId="5"/>
  </si>
  <si>
    <t>日本人職員数の割合</t>
    <phoneticPr fontId="5"/>
  </si>
  <si>
    <t>日本人幹部職員の採用</t>
    <phoneticPr fontId="5"/>
  </si>
  <si>
    <t>日本人幹部職員数の割合</t>
    <phoneticPr fontId="5"/>
  </si>
  <si>
    <t>ＰＩＣ側へ確認した結果。</t>
    <phoneticPr fontId="5"/>
  </si>
  <si>
    <t>ＰＩＣ側へ確認した結果。</t>
    <phoneticPr fontId="5"/>
  </si>
  <si>
    <t>運営経費
（事務所賃借料，対日輸出産品開発事業，市場調査・統計整備，広報活動等，出張経費）</t>
    <phoneticPr fontId="5"/>
  </si>
  <si>
    <t>名</t>
    <rPh sb="0" eb="1">
      <t>ナ</t>
    </rPh>
    <phoneticPr fontId="5"/>
  </si>
  <si>
    <t>件</t>
    <rPh sb="0" eb="1">
      <t>ケン</t>
    </rPh>
    <phoneticPr fontId="5"/>
  </si>
  <si>
    <t>人</t>
    <rPh sb="0" eb="1">
      <t>ヒト</t>
    </rPh>
    <phoneticPr fontId="5"/>
  </si>
  <si>
    <t>百万</t>
    <rPh sb="0" eb="2">
      <t>ヒャクマン</t>
    </rPh>
    <phoneticPr fontId="5"/>
  </si>
  <si>
    <t>太平洋諸国との友好協力関係を強化する</t>
    <phoneticPr fontId="5"/>
  </si>
  <si>
    <t>島嶼国の対日輸出，日本から島嶼国への投資・観光促進を通じ，主に経済分野での協力関係を強化する。</t>
    <phoneticPr fontId="5"/>
  </si>
  <si>
    <t>センターにおける電話等を通じた照会への対応，事務所やインターネットを活用した広報活動，事務所における来客者対応等を実施。</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</si>
  <si>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</si>
  <si>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</si>
  <si>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</si>
  <si>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本センターは日本政府と太平洋島嶼フォーラム（ＰＩＦ）が設立した国際機関。</t>
    <phoneticPr fontId="5"/>
  </si>
  <si>
    <t>‐</t>
  </si>
  <si>
    <t>本センターによる毎月の会計収支報告書により確認。</t>
    <phoneticPr fontId="5"/>
  </si>
  <si>
    <t>同上</t>
    <phoneticPr fontId="5"/>
  </si>
  <si>
    <t>同上</t>
    <phoneticPr fontId="5"/>
  </si>
  <si>
    <t>出張費は廉価な航空券を利用する等経費節約に努めている。</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</si>
  <si>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</si>
  <si>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</si>
  <si>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</si>
  <si>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</si>
  <si>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本センターは，我が国の太平洋島嶼国との間の貿易や投資及び観光の促進のため，太平洋島嶼国の各国政府・企業・団体，日本企業・団体等に対して助言やサービスを提供する他，太平洋諸島フォーラム（ＰＩＦ），在京大使館未設置又は体制が脆弱な在京大使館設置の太平洋島嶼国を支援する役割を担っている。太平洋島嶼国へのビジネスを展開する主体は政府やＪＥＴＲＯにはアウトリーチが難しい中小企業であり，そのノウハウの蓄積を有効に活用しつつ，きめ細かく機動的に対応している。この観点から，アジア地域の貿易の拡大及び経済協力の促進に寄与することを目的とする日本貿易振興機構とは適切な役割分担を担っている。</t>
    <phoneticPr fontId="5"/>
  </si>
  <si>
    <t>独立行政法人日本貿易振興機構運営事業（交付金）</t>
    <phoneticPr fontId="5"/>
  </si>
  <si>
    <t>経済産業省</t>
  </si>
  <si>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</si>
  <si>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他，廉価な航空券を利用する等により出張経費の削減に努めている。また，PICは定期的に収支報告書及び活動報告書を外務省側へ提出している。</t>
    <rPh sb="216" eb="219">
      <t>テイキテキ</t>
    </rPh>
    <rPh sb="220" eb="222">
      <t>シュウシ</t>
    </rPh>
    <rPh sb="222" eb="225">
      <t>ホウコクショ</t>
    </rPh>
    <rPh sb="225" eb="226">
      <t>オヨ</t>
    </rPh>
    <rPh sb="227" eb="229">
      <t>カツドウ</t>
    </rPh>
    <rPh sb="229" eb="232">
      <t>ホウコクショ</t>
    </rPh>
    <rPh sb="233" eb="236">
      <t>ガイムショウ</t>
    </rPh>
    <rPh sb="236" eb="237">
      <t>ガワ</t>
    </rPh>
    <rPh sb="238" eb="240">
      <t>テイシュツ</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</si>
  <si>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</si>
  <si>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外務省
３８百万円</t>
    <rPh sb="0" eb="3">
      <t>ガイムショウ</t>
    </rPh>
    <rPh sb="7" eb="9">
      <t>ヒャクマン</t>
    </rPh>
    <rPh sb="9" eb="10">
      <t>エン</t>
    </rPh>
    <phoneticPr fontId="5"/>
  </si>
  <si>
    <t>南太平洋経済交流支援センター
３８百万円</t>
    <rPh sb="0" eb="1">
      <t>ミナミ</t>
    </rPh>
    <rPh sb="1" eb="4">
      <t>タイヘイヨウ</t>
    </rPh>
    <rPh sb="4" eb="6">
      <t>ケイザイ</t>
    </rPh>
    <rPh sb="6" eb="8">
      <t>コウリュウ</t>
    </rPh>
    <rPh sb="8" eb="10">
      <t>シエン</t>
    </rPh>
    <rPh sb="17" eb="19">
      <t>ヒャクマン</t>
    </rPh>
    <rPh sb="19" eb="20">
      <t>エン</t>
    </rPh>
    <phoneticPr fontId="5"/>
  </si>
  <si>
    <t>南太平洋経済交流支援センター</t>
    <rPh sb="0" eb="10">
      <t>ミナミタイヘイヨウケイザイコウリュウシエン</t>
    </rPh>
    <phoneticPr fontId="5"/>
  </si>
  <si>
    <t>43</t>
    <phoneticPr fontId="5"/>
  </si>
  <si>
    <t>65</t>
    <phoneticPr fontId="5"/>
  </si>
  <si>
    <t>137</t>
    <phoneticPr fontId="5"/>
  </si>
  <si>
    <t>129</t>
    <phoneticPr fontId="5"/>
  </si>
  <si>
    <t>136</t>
    <phoneticPr fontId="5"/>
  </si>
  <si>
    <t>165</t>
    <phoneticPr fontId="5"/>
  </si>
  <si>
    <t>166</t>
    <phoneticPr fontId="5"/>
  </si>
  <si>
    <t>無</t>
  </si>
  <si>
    <t>ＰＩＣ側へ確認した結果(注：平成30年度が前年比1000名と大幅に増加した理由はPALM関連事業，フィジー現地シンポジウム，パラオミッション関連事業等によるもの。他方，平成31年度は，平成30年度固有の大幅増加要因に見合う事業が計画されていない，事業費大幅カットによる事業縮小等がある為，平成29年度～30年度の目標は維持。）。</t>
    <phoneticPr fontId="5"/>
  </si>
  <si>
    <t>-</t>
    <phoneticPr fontId="5"/>
  </si>
  <si>
    <t>本センターは，センターでの各種照会，広報活動等に加え，2018年12月にはパラオへの官民合同経済ミッションを派遣（民間企業・団体数は18、参加者27名と過去最大規模）、これに先立ちパラオ観光・ビジネスセミナーを開催（参加者120名）、又2019年3月にはレメンゲサウ大統領の来日に合わせ、パラオ・ビジネスセミナーをJETRO・在京パラオ大使館と共催（同130名）。パラオと日本との多分野に亘るビジネスの促進に貢献することとなった。貿易関連では、太平洋諸島フォーラム事務局・JETROとの連携により、2019年3月に開催されたFOODEX JAPAN 2019に、４島嶼国（サモア・バヌアツ・マーシャル諸島・パプアニューギニア）民間企業の参加を実現。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</si>
  <si>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t>
    <phoneticPr fontId="5"/>
  </si>
  <si>
    <t>-</t>
    <phoneticPr fontId="5"/>
  </si>
  <si>
    <t>-</t>
    <phoneticPr fontId="5"/>
  </si>
  <si>
    <t>-</t>
    <phoneticPr fontId="5"/>
  </si>
  <si>
    <t>-</t>
    <phoneticPr fontId="5"/>
  </si>
  <si>
    <t>-</t>
    <phoneticPr fontId="5"/>
  </si>
  <si>
    <t>拠出金</t>
    <rPh sb="0" eb="3">
      <t>キョシュツキン</t>
    </rPh>
    <phoneticPr fontId="5"/>
  </si>
  <si>
    <t>-</t>
    <phoneticPr fontId="5"/>
  </si>
  <si>
    <t>運営経費/月数　　　　　　　　　　　　　　</t>
    <phoneticPr fontId="5"/>
  </si>
  <si>
    <t>-</t>
    <phoneticPr fontId="5"/>
  </si>
  <si>
    <t>　百万
/月数</t>
    <rPh sb="1" eb="3">
      <t>ヒャクマン</t>
    </rPh>
    <rPh sb="5" eb="7">
      <t>ツキスウ</t>
    </rPh>
    <phoneticPr fontId="5"/>
  </si>
  <si>
    <t>38/12</t>
    <phoneticPr fontId="5"/>
  </si>
  <si>
    <t>38/12</t>
    <phoneticPr fontId="5"/>
  </si>
  <si>
    <t>センター運営経費</t>
    <phoneticPr fontId="5"/>
  </si>
  <si>
    <t>拠出金</t>
    <rPh sb="0" eb="3">
      <t>キョシュツキン</t>
    </rPh>
    <phoneticPr fontId="5"/>
  </si>
  <si>
    <t>－</t>
    <phoneticPr fontId="5"/>
  </si>
  <si>
    <t>-</t>
    <phoneticPr fontId="5"/>
  </si>
  <si>
    <t>－</t>
    <phoneticPr fontId="5"/>
  </si>
  <si>
    <t>-</t>
    <phoneticPr fontId="5"/>
  </si>
  <si>
    <t>-</t>
    <phoneticPr fontId="5"/>
  </si>
  <si>
    <t>0051</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</si>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</sst>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190500</xdr:colOff>
      <xdr:row>744</xdr:row>
      <xdr:rowOff>25400</xdr:rowOff>
    </xdr:from>
    <xdr:to>
      <xdr:col>24</xdr:col>
      <xdr:colOff>190500</xdr:colOff>
      <xdr:row>748</xdr:row>
      <xdr:rowOff>38100</xdr:rowOff>
    </xdr:to>
    <xdr:cxnSp macro="">
      <xdr:nvCxnSpPr>
        <xdr:cNvPr id="4" name="直線矢印コネクタ 3"/>
        <xdr:cNvCxnSpPr/>
      </xdr:nvCxnSpPr>
      <xdr:spPr>
        <a:xfrm>
          <a:off x="5067300" y="45897800"/>
          <a:ext cx="0" cy="14351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22</xdr:col>
      <xdr:colOff>50800</xdr:colOff>
      <xdr:row>748</xdr:row>
      <xdr:rowOff>12700</xdr:rowOff>
    </xdr:from>
    <xdr:ext cx="1104900" cy="292452"/>
    <xdr:sp macro="" textlink="">
      <xdr:nvSpPr>
        <xdr:cNvPr id="8" name="テキスト ボックス 7"/>
        <xdr:cNvSpPr txBox="1"/>
      </xdr:nvSpPr>
      <xdr:spPr>
        <a:xfrm>
          <a:off x="4521200" y="473075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20</xdr:col>
      <xdr:colOff>152400</xdr:colOff>
      <xdr:row>751</xdr:row>
      <xdr:rowOff>127000</xdr:rowOff>
    </xdr:from>
    <xdr:to>
      <xdr:col>29</xdr:col>
      <xdr:colOff>88900</xdr:colOff>
      <xdr:row>752</xdr:row>
      <xdr:rowOff>114652</xdr:rowOff>
    </xdr:to>
    <xdr:grpSp>
      <xdr:nvGrpSpPr>
        <xdr:cNvPr id="13" name="グループ化 12"/>
        <xdr:cNvGrpSpPr/>
      </xdr:nvGrpSpPr>
      <xdr:grpSpPr>
        <a:xfrm>
          <a:off x="4216400" y="48488600"/>
          <a:ext cx="1765300" cy="343252"/>
          <a:chOff x="4229100" y="49098200"/>
          <a:chExt cx="1765300" cy="343252"/>
        </a:xfrm>
      </xdr:grpSpPr>
      <xdr:sp macro="" textlink="">
        <xdr:nvSpPr>
          <xdr:cNvPr id="10" name="大かっこ 9"/>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178</v>
      </c>
      <c r="AT2" s="949"/>
      <c r="AU2" s="949"/>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4"/>
      <c r="AA5" s="544"/>
      <c r="AB5" s="544"/>
      <c r="AC5" s="544"/>
      <c r="AD5" s="545"/>
      <c r="AE5" s="701"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4" t="s">
        <v>516</v>
      </c>
      <c r="Z7" s="444"/>
      <c r="AA7" s="444"/>
      <c r="AB7" s="444"/>
      <c r="AC7" s="444"/>
      <c r="AD7" s="925"/>
      <c r="AE7" s="914" t="s">
        <v>577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378</v>
      </c>
      <c r="B8" s="497"/>
      <c r="C8" s="497"/>
      <c r="D8" s="497"/>
      <c r="E8" s="497"/>
      <c r="F8" s="498"/>
      <c r="G8" s="935" t="str">
        <f>入力規則等!A28</f>
        <v>ＯＤＡ</v>
      </c>
      <c r="H8" s="722"/>
      <c r="I8" s="722"/>
      <c r="J8" s="722"/>
      <c r="K8" s="722"/>
      <c r="L8" s="722"/>
      <c r="M8" s="722"/>
      <c r="N8" s="722"/>
      <c r="O8" s="722"/>
      <c r="P8" s="722"/>
      <c r="Q8" s="722"/>
      <c r="R8" s="722"/>
      <c r="S8" s="722"/>
      <c r="T8" s="722"/>
      <c r="U8" s="722"/>
      <c r="V8" s="722"/>
      <c r="W8" s="722"/>
      <c r="X8" s="936"/>
      <c r="Y8" s="848" t="s">
        <v>379</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 customHeight="1" x14ac:dyDescent="0.15">
      <c r="A10" s="662" t="s">
        <v>30</v>
      </c>
      <c r="B10" s="663"/>
      <c r="C10" s="663"/>
      <c r="D10" s="663"/>
      <c r="E10" s="663"/>
      <c r="F10" s="663"/>
      <c r="G10" s="756" t="s">
        <v>579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6" t="s">
        <v>24</v>
      </c>
      <c r="B12" s="957"/>
      <c r="C12" s="957"/>
      <c r="D12" s="957"/>
      <c r="E12" s="957"/>
      <c r="F12" s="958"/>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38</v>
      </c>
      <c r="Q13" s="660"/>
      <c r="R13" s="660"/>
      <c r="S13" s="660"/>
      <c r="T13" s="660"/>
      <c r="U13" s="660"/>
      <c r="V13" s="661"/>
      <c r="W13" s="659">
        <v>38</v>
      </c>
      <c r="X13" s="660"/>
      <c r="Y13" s="660"/>
      <c r="Z13" s="660"/>
      <c r="AA13" s="660"/>
      <c r="AB13" s="660"/>
      <c r="AC13" s="661"/>
      <c r="AD13" s="659">
        <v>38</v>
      </c>
      <c r="AE13" s="660"/>
      <c r="AF13" s="660"/>
      <c r="AG13" s="660"/>
      <c r="AH13" s="660"/>
      <c r="AI13" s="660"/>
      <c r="AJ13" s="661"/>
      <c r="AK13" s="659">
        <v>38</v>
      </c>
      <c r="AL13" s="660"/>
      <c r="AM13" s="660"/>
      <c r="AN13" s="660"/>
      <c r="AO13" s="660"/>
      <c r="AP13" s="660"/>
      <c r="AQ13" s="661"/>
      <c r="AR13" s="921" t="s">
        <v>631</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633</v>
      </c>
      <c r="AE14" s="660"/>
      <c r="AF14" s="660"/>
      <c r="AG14" s="660"/>
      <c r="AH14" s="660"/>
      <c r="AI14" s="660"/>
      <c r="AJ14" s="661"/>
      <c r="AK14" s="659" t="s">
        <v>634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567</v>
      </c>
      <c r="Q15" s="660"/>
      <c r="R15" s="660"/>
      <c r="S15" s="660"/>
      <c r="T15" s="660"/>
      <c r="U15" s="660"/>
      <c r="V15" s="661"/>
      <c r="W15" s="659" t="s">
        <v>567</v>
      </c>
      <c r="X15" s="660"/>
      <c r="Y15" s="660"/>
      <c r="Z15" s="660"/>
      <c r="AA15" s="660"/>
      <c r="AB15" s="660"/>
      <c r="AC15" s="661"/>
      <c r="AD15" s="659" t="s">
        <v>633</v>
      </c>
      <c r="AE15" s="660"/>
      <c r="AF15" s="660"/>
      <c r="AG15" s="660"/>
      <c r="AH15" s="660"/>
      <c r="AI15" s="660"/>
      <c r="AJ15" s="661"/>
      <c r="AK15" s="659" t="s">
        <v>635</v>
      </c>
      <c r="AL15" s="660"/>
      <c r="AM15" s="660"/>
      <c r="AN15" s="660"/>
      <c r="AO15" s="660"/>
      <c r="AP15" s="660"/>
      <c r="AQ15" s="661"/>
      <c r="AR15" s="659" t="s">
        <v>632</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567</v>
      </c>
      <c r="Q16" s="660"/>
      <c r="R16" s="660"/>
      <c r="S16" s="660"/>
      <c r="T16" s="660"/>
      <c r="U16" s="660"/>
      <c r="V16" s="661"/>
      <c r="W16" s="659" t="s">
        <v>567</v>
      </c>
      <c r="X16" s="660"/>
      <c r="Y16" s="660"/>
      <c r="Z16" s="660"/>
      <c r="AA16" s="660"/>
      <c r="AB16" s="660"/>
      <c r="AC16" s="661"/>
      <c r="AD16" s="659" t="s">
        <v>567</v>
      </c>
      <c r="AE16" s="660"/>
      <c r="AF16" s="660"/>
      <c r="AG16" s="660"/>
      <c r="AH16" s="660"/>
      <c r="AI16" s="660"/>
      <c r="AJ16" s="661"/>
      <c r="AK16" s="659" t="s">
        <v>634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567</v>
      </c>
      <c r="Q17" s="660"/>
      <c r="R17" s="660"/>
      <c r="S17" s="660"/>
      <c r="T17" s="660"/>
      <c r="U17" s="660"/>
      <c r="V17" s="661"/>
      <c r="W17" s="659" t="s">
        <v>567</v>
      </c>
      <c r="X17" s="660"/>
      <c r="Y17" s="660"/>
      <c r="Z17" s="660"/>
      <c r="AA17" s="660"/>
      <c r="AB17" s="660"/>
      <c r="AC17" s="661"/>
      <c r="AD17" s="659" t="s">
        <v>633</v>
      </c>
      <c r="AE17" s="660"/>
      <c r="AF17" s="660"/>
      <c r="AG17" s="660"/>
      <c r="AH17" s="660"/>
      <c r="AI17" s="660"/>
      <c r="AJ17" s="661"/>
      <c r="AK17" s="659" t="s">
        <v>634</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38</v>
      </c>
      <c r="Q18" s="881"/>
      <c r="R18" s="881"/>
      <c r="S18" s="881"/>
      <c r="T18" s="881"/>
      <c r="U18" s="881"/>
      <c r="V18" s="882"/>
      <c r="W18" s="880">
        <f>SUM(W13:AC17)</f>
        <v>38</v>
      </c>
      <c r="X18" s="881"/>
      <c r="Y18" s="881"/>
      <c r="Z18" s="881"/>
      <c r="AA18" s="881"/>
      <c r="AB18" s="881"/>
      <c r="AC18" s="882"/>
      <c r="AD18" s="880">
        <f>SUM(AD13:AJ17)</f>
        <v>38</v>
      </c>
      <c r="AE18" s="881"/>
      <c r="AF18" s="881"/>
      <c r="AG18" s="881"/>
      <c r="AH18" s="881"/>
      <c r="AI18" s="881"/>
      <c r="AJ18" s="882"/>
      <c r="AK18" s="880">
        <f>SUM(AK13:AQ17)</f>
        <v>38</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38</v>
      </c>
      <c r="Q19" s="660"/>
      <c r="R19" s="660"/>
      <c r="S19" s="660"/>
      <c r="T19" s="660"/>
      <c r="U19" s="660"/>
      <c r="V19" s="661"/>
      <c r="W19" s="659">
        <v>38</v>
      </c>
      <c r="X19" s="660"/>
      <c r="Y19" s="660"/>
      <c r="Z19" s="660"/>
      <c r="AA19" s="660"/>
      <c r="AB19" s="660"/>
      <c r="AC19" s="661"/>
      <c r="AD19" s="659">
        <v>38</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9"/>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7" t="s">
        <v>560</v>
      </c>
      <c r="B22" s="978"/>
      <c r="C22" s="978"/>
      <c r="D22" s="978"/>
      <c r="E22" s="978"/>
      <c r="F22" s="979"/>
      <c r="G22" s="964"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965" t="s">
        <v>637</v>
      </c>
      <c r="H23" s="966"/>
      <c r="I23" s="966"/>
      <c r="J23" s="966"/>
      <c r="K23" s="966"/>
      <c r="L23" s="966"/>
      <c r="M23" s="966"/>
      <c r="N23" s="966"/>
      <c r="O23" s="967"/>
      <c r="P23" s="921">
        <v>38</v>
      </c>
      <c r="Q23" s="922"/>
      <c r="R23" s="922"/>
      <c r="S23" s="922"/>
      <c r="T23" s="922"/>
      <c r="U23" s="922"/>
      <c r="V23" s="938"/>
      <c r="W23" s="921" t="s">
        <v>632</v>
      </c>
      <c r="X23" s="922"/>
      <c r="Y23" s="922"/>
      <c r="Z23" s="922"/>
      <c r="AA23" s="922"/>
      <c r="AB23" s="922"/>
      <c r="AC23" s="938"/>
      <c r="AD23" s="939" t="s">
        <v>636</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80"/>
      <c r="B24" s="981"/>
      <c r="C24" s="981"/>
      <c r="D24" s="981"/>
      <c r="E24" s="981"/>
      <c r="F24" s="982"/>
      <c r="G24" s="968"/>
      <c r="H24" s="969"/>
      <c r="I24" s="969"/>
      <c r="J24" s="969"/>
      <c r="K24" s="969"/>
      <c r="L24" s="969"/>
      <c r="M24" s="969"/>
      <c r="N24" s="969"/>
      <c r="O24" s="970"/>
      <c r="P24" s="659"/>
      <c r="Q24" s="660"/>
      <c r="R24" s="660"/>
      <c r="S24" s="660"/>
      <c r="T24" s="660"/>
      <c r="U24" s="660"/>
      <c r="V24" s="661"/>
      <c r="W24" s="659"/>
      <c r="X24" s="660"/>
      <c r="Y24" s="660"/>
      <c r="Z24" s="660"/>
      <c r="AA24" s="660"/>
      <c r="AB24" s="660"/>
      <c r="AC24" s="66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80"/>
      <c r="B25" s="981"/>
      <c r="C25" s="981"/>
      <c r="D25" s="981"/>
      <c r="E25" s="981"/>
      <c r="F25" s="982"/>
      <c r="G25" s="968"/>
      <c r="H25" s="969"/>
      <c r="I25" s="969"/>
      <c r="J25" s="969"/>
      <c r="K25" s="969"/>
      <c r="L25" s="969"/>
      <c r="M25" s="969"/>
      <c r="N25" s="969"/>
      <c r="O25" s="970"/>
      <c r="P25" s="659"/>
      <c r="Q25" s="660"/>
      <c r="R25" s="660"/>
      <c r="S25" s="660"/>
      <c r="T25" s="660"/>
      <c r="U25" s="660"/>
      <c r="V25" s="661"/>
      <c r="W25" s="659"/>
      <c r="X25" s="660"/>
      <c r="Y25" s="660"/>
      <c r="Z25" s="660"/>
      <c r="AA25" s="660"/>
      <c r="AB25" s="660"/>
      <c r="AC25" s="66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80"/>
      <c r="B26" s="981"/>
      <c r="C26" s="981"/>
      <c r="D26" s="981"/>
      <c r="E26" s="981"/>
      <c r="F26" s="982"/>
      <c r="G26" s="968"/>
      <c r="H26" s="969"/>
      <c r="I26" s="969"/>
      <c r="J26" s="969"/>
      <c r="K26" s="969"/>
      <c r="L26" s="969"/>
      <c r="M26" s="969"/>
      <c r="N26" s="969"/>
      <c r="O26" s="970"/>
      <c r="P26" s="659"/>
      <c r="Q26" s="660"/>
      <c r="R26" s="660"/>
      <c r="S26" s="660"/>
      <c r="T26" s="660"/>
      <c r="U26" s="660"/>
      <c r="V26" s="661"/>
      <c r="W26" s="659"/>
      <c r="X26" s="660"/>
      <c r="Y26" s="660"/>
      <c r="Z26" s="660"/>
      <c r="AA26" s="660"/>
      <c r="AB26" s="660"/>
      <c r="AC26" s="66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customHeight="1" x14ac:dyDescent="0.15">
      <c r="A28" s="980"/>
      <c r="B28" s="981"/>
      <c r="C28" s="981"/>
      <c r="D28" s="981"/>
      <c r="E28" s="981"/>
      <c r="F28" s="982"/>
      <c r="G28" s="971" t="s">
        <v>461</v>
      </c>
      <c r="H28" s="972"/>
      <c r="I28" s="972"/>
      <c r="J28" s="972"/>
      <c r="K28" s="972"/>
      <c r="L28" s="972"/>
      <c r="M28" s="972"/>
      <c r="N28" s="972"/>
      <c r="O28" s="973"/>
      <c r="P28" s="880">
        <f>P29-SUM(P23:P27)</f>
        <v>0</v>
      </c>
      <c r="Q28" s="881"/>
      <c r="R28" s="881"/>
      <c r="S28" s="881"/>
      <c r="T28" s="881"/>
      <c r="U28" s="881"/>
      <c r="V28" s="882"/>
      <c r="W28" s="880" t="e">
        <f>W29-SUM(W23:W27)</f>
        <v>#VALUE!</v>
      </c>
      <c r="X28" s="881"/>
      <c r="Y28" s="881"/>
      <c r="Z28" s="881"/>
      <c r="AA28" s="881"/>
      <c r="AB28" s="881"/>
      <c r="AC28" s="88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83"/>
      <c r="B29" s="984"/>
      <c r="C29" s="984"/>
      <c r="D29" s="984"/>
      <c r="E29" s="984"/>
      <c r="F29" s="985"/>
      <c r="G29" s="974" t="s">
        <v>458</v>
      </c>
      <c r="H29" s="975"/>
      <c r="I29" s="975"/>
      <c r="J29" s="975"/>
      <c r="K29" s="975"/>
      <c r="L29" s="975"/>
      <c r="M29" s="975"/>
      <c r="N29" s="975"/>
      <c r="O29" s="976"/>
      <c r="P29" s="659">
        <f>AK13</f>
        <v>38</v>
      </c>
      <c r="Q29" s="660"/>
      <c r="R29" s="660"/>
      <c r="S29" s="660"/>
      <c r="T29" s="660"/>
      <c r="U29" s="660"/>
      <c r="V29" s="661"/>
      <c r="W29" s="950" t="str">
        <f>AR13</f>
        <v>-</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632</v>
      </c>
      <c r="AV31" s="200"/>
      <c r="AW31" s="399" t="s">
        <v>300</v>
      </c>
      <c r="AX31" s="400"/>
    </row>
    <row r="32" spans="1:50" ht="30" customHeight="1" x14ac:dyDescent="0.15">
      <c r="A32" s="404"/>
      <c r="B32" s="402"/>
      <c r="C32" s="402"/>
      <c r="D32" s="402"/>
      <c r="E32" s="402"/>
      <c r="F32" s="403"/>
      <c r="G32" s="565" t="s">
        <v>580</v>
      </c>
      <c r="H32" s="566"/>
      <c r="I32" s="566"/>
      <c r="J32" s="566"/>
      <c r="K32" s="566"/>
      <c r="L32" s="566"/>
      <c r="M32" s="566"/>
      <c r="N32" s="566"/>
      <c r="O32" s="567"/>
      <c r="P32" s="106" t="s">
        <v>581</v>
      </c>
      <c r="Q32" s="106"/>
      <c r="R32" s="106"/>
      <c r="S32" s="106"/>
      <c r="T32" s="106"/>
      <c r="U32" s="106"/>
      <c r="V32" s="106"/>
      <c r="W32" s="106"/>
      <c r="X32" s="107"/>
      <c r="Y32" s="472" t="s">
        <v>12</v>
      </c>
      <c r="Z32" s="532"/>
      <c r="AA32" s="533"/>
      <c r="AB32" s="462" t="s">
        <v>591</v>
      </c>
      <c r="AC32" s="462"/>
      <c r="AD32" s="462"/>
      <c r="AE32" s="219">
        <v>3800</v>
      </c>
      <c r="AF32" s="220"/>
      <c r="AG32" s="220"/>
      <c r="AH32" s="220"/>
      <c r="AI32" s="219">
        <v>3600</v>
      </c>
      <c r="AJ32" s="220"/>
      <c r="AK32" s="220"/>
      <c r="AL32" s="220"/>
      <c r="AM32" s="219">
        <v>4700</v>
      </c>
      <c r="AN32" s="220"/>
      <c r="AO32" s="220"/>
      <c r="AP32" s="220"/>
      <c r="AQ32" s="341" t="s">
        <v>638</v>
      </c>
      <c r="AR32" s="208"/>
      <c r="AS32" s="208"/>
      <c r="AT32" s="342"/>
      <c r="AU32" s="220" t="s">
        <v>632</v>
      </c>
      <c r="AV32" s="220"/>
      <c r="AW32" s="220"/>
      <c r="AX32" s="222"/>
    </row>
    <row r="33" spans="1:50" ht="30"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591</v>
      </c>
      <c r="AC33" s="524"/>
      <c r="AD33" s="524"/>
      <c r="AE33" s="219">
        <v>3800</v>
      </c>
      <c r="AF33" s="220"/>
      <c r="AG33" s="220"/>
      <c r="AH33" s="220"/>
      <c r="AI33" s="219">
        <v>3000</v>
      </c>
      <c r="AJ33" s="220"/>
      <c r="AK33" s="220"/>
      <c r="AL33" s="220"/>
      <c r="AM33" s="219">
        <v>3000</v>
      </c>
      <c r="AN33" s="220"/>
      <c r="AO33" s="220"/>
      <c r="AP33" s="220"/>
      <c r="AQ33" s="341">
        <v>3000</v>
      </c>
      <c r="AR33" s="208"/>
      <c r="AS33" s="208"/>
      <c r="AT33" s="342"/>
      <c r="AU33" s="220" t="s">
        <v>632</v>
      </c>
      <c r="AV33" s="220"/>
      <c r="AW33" s="220"/>
      <c r="AX33" s="222"/>
    </row>
    <row r="34" spans="1:50" ht="30"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120</v>
      </c>
      <c r="AJ34" s="220"/>
      <c r="AK34" s="220"/>
      <c r="AL34" s="220"/>
      <c r="AM34" s="219">
        <v>156</v>
      </c>
      <c r="AN34" s="220"/>
      <c r="AO34" s="220"/>
      <c r="AP34" s="220"/>
      <c r="AQ34" s="341" t="s">
        <v>638</v>
      </c>
      <c r="AR34" s="208"/>
      <c r="AS34" s="208"/>
      <c r="AT34" s="342"/>
      <c r="AU34" s="220" t="s">
        <v>632</v>
      </c>
      <c r="AV34" s="220"/>
      <c r="AW34" s="220"/>
      <c r="AX34" s="222"/>
    </row>
    <row r="35" spans="1:50" ht="23.25" customHeight="1" x14ac:dyDescent="0.15">
      <c r="A35" s="227" t="s">
        <v>506</v>
      </c>
      <c r="B35" s="228"/>
      <c r="C35" s="228"/>
      <c r="D35" s="228"/>
      <c r="E35" s="228"/>
      <c r="F35" s="229"/>
      <c r="G35" s="233" t="s">
        <v>628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t="s">
        <v>632</v>
      </c>
      <c r="AV38" s="200"/>
      <c r="AW38" s="399" t="s">
        <v>300</v>
      </c>
      <c r="AX38" s="400"/>
    </row>
    <row r="39" spans="1:50" ht="23.25" customHeight="1" x14ac:dyDescent="0.15">
      <c r="A39" s="404"/>
      <c r="B39" s="402"/>
      <c r="C39" s="402"/>
      <c r="D39" s="402"/>
      <c r="E39" s="402"/>
      <c r="F39" s="403"/>
      <c r="G39" s="565" t="s">
        <v>582</v>
      </c>
      <c r="H39" s="566"/>
      <c r="I39" s="566"/>
      <c r="J39" s="566"/>
      <c r="K39" s="566"/>
      <c r="L39" s="566"/>
      <c r="M39" s="566"/>
      <c r="N39" s="566"/>
      <c r="O39" s="567"/>
      <c r="P39" s="106" t="s">
        <v>583</v>
      </c>
      <c r="Q39" s="106"/>
      <c r="R39" s="106"/>
      <c r="S39" s="106"/>
      <c r="T39" s="106"/>
      <c r="U39" s="106"/>
      <c r="V39" s="106"/>
      <c r="W39" s="106"/>
      <c r="X39" s="107"/>
      <c r="Y39" s="472" t="s">
        <v>12</v>
      </c>
      <c r="Z39" s="532"/>
      <c r="AA39" s="533"/>
      <c r="AB39" s="462" t="s">
        <v>592</v>
      </c>
      <c r="AC39" s="462"/>
      <c r="AD39" s="462"/>
      <c r="AE39" s="219">
        <v>610</v>
      </c>
      <c r="AF39" s="220"/>
      <c r="AG39" s="220"/>
      <c r="AH39" s="220"/>
      <c r="AI39" s="219">
        <v>660</v>
      </c>
      <c r="AJ39" s="220"/>
      <c r="AK39" s="220"/>
      <c r="AL39" s="220"/>
      <c r="AM39" s="219">
        <v>900</v>
      </c>
      <c r="AN39" s="220"/>
      <c r="AO39" s="220"/>
      <c r="AP39" s="220"/>
      <c r="AQ39" s="341" t="s">
        <v>632</v>
      </c>
      <c r="AR39" s="208"/>
      <c r="AS39" s="208"/>
      <c r="AT39" s="342"/>
      <c r="AU39" s="220" t="s">
        <v>632</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592</v>
      </c>
      <c r="AC40" s="524"/>
      <c r="AD40" s="524"/>
      <c r="AE40" s="219">
        <v>250</v>
      </c>
      <c r="AF40" s="220"/>
      <c r="AG40" s="220"/>
      <c r="AH40" s="220"/>
      <c r="AI40" s="219">
        <v>500</v>
      </c>
      <c r="AJ40" s="220"/>
      <c r="AK40" s="220"/>
      <c r="AL40" s="220"/>
      <c r="AM40" s="219">
        <v>500</v>
      </c>
      <c r="AN40" s="220"/>
      <c r="AO40" s="220"/>
      <c r="AP40" s="220"/>
      <c r="AQ40" s="341">
        <v>500</v>
      </c>
      <c r="AR40" s="208"/>
      <c r="AS40" s="208"/>
      <c r="AT40" s="342"/>
      <c r="AU40" s="220" t="s">
        <v>632</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244</v>
      </c>
      <c r="AF41" s="220"/>
      <c r="AG41" s="220"/>
      <c r="AH41" s="220"/>
      <c r="AI41" s="219">
        <v>132</v>
      </c>
      <c r="AJ41" s="220"/>
      <c r="AK41" s="220"/>
      <c r="AL41" s="220"/>
      <c r="AM41" s="219">
        <v>180</v>
      </c>
      <c r="AN41" s="220"/>
      <c r="AO41" s="220"/>
      <c r="AP41" s="220"/>
      <c r="AQ41" s="341" t="s">
        <v>632</v>
      </c>
      <c r="AR41" s="208"/>
      <c r="AS41" s="208"/>
      <c r="AT41" s="342"/>
      <c r="AU41" s="220" t="s">
        <v>632</v>
      </c>
      <c r="AV41" s="220"/>
      <c r="AW41" s="220"/>
      <c r="AX41" s="222"/>
    </row>
    <row r="42" spans="1:50" ht="23.25" customHeight="1" x14ac:dyDescent="0.15">
      <c r="A42" s="227" t="s">
        <v>506</v>
      </c>
      <c r="B42" s="228"/>
      <c r="C42" s="228"/>
      <c r="D42" s="228"/>
      <c r="E42" s="228"/>
      <c r="F42" s="229"/>
      <c r="G42" s="233" t="s">
        <v>588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v>31</v>
      </c>
      <c r="AR45" s="201"/>
      <c r="AS45" s="134" t="s">
        <v>355</v>
      </c>
      <c r="AT45" s="135"/>
      <c r="AU45" s="200" t="s">
        <v>632</v>
      </c>
      <c r="AV45" s="200"/>
      <c r="AW45" s="399" t="s">
        <v>300</v>
      </c>
      <c r="AX45" s="400"/>
    </row>
    <row r="46" spans="1:50" ht="23.25" customHeight="1" x14ac:dyDescent="0.15">
      <c r="A46" s="404"/>
      <c r="B46" s="402"/>
      <c r="C46" s="402"/>
      <c r="D46" s="402"/>
      <c r="E46" s="402"/>
      <c r="F46" s="403"/>
      <c r="G46" s="565" t="s">
        <v>584</v>
      </c>
      <c r="H46" s="566"/>
      <c r="I46" s="566"/>
      <c r="J46" s="566"/>
      <c r="K46" s="566"/>
      <c r="L46" s="566"/>
      <c r="M46" s="566"/>
      <c r="N46" s="566"/>
      <c r="O46" s="567"/>
      <c r="P46" s="106" t="s">
        <v>585</v>
      </c>
      <c r="Q46" s="106"/>
      <c r="R46" s="106"/>
      <c r="S46" s="106"/>
      <c r="T46" s="106"/>
      <c r="U46" s="106"/>
      <c r="V46" s="106"/>
      <c r="W46" s="106"/>
      <c r="X46" s="107"/>
      <c r="Y46" s="472" t="s">
        <v>12</v>
      </c>
      <c r="Z46" s="532"/>
      <c r="AA46" s="533"/>
      <c r="AB46" s="462" t="s">
        <v>593</v>
      </c>
      <c r="AC46" s="462"/>
      <c r="AD46" s="462"/>
      <c r="AE46" s="219">
        <v>5</v>
      </c>
      <c r="AF46" s="220"/>
      <c r="AG46" s="220"/>
      <c r="AH46" s="220"/>
      <c r="AI46" s="219">
        <v>5</v>
      </c>
      <c r="AJ46" s="220"/>
      <c r="AK46" s="220"/>
      <c r="AL46" s="220"/>
      <c r="AM46" s="219">
        <v>4</v>
      </c>
      <c r="AN46" s="220"/>
      <c r="AO46" s="220"/>
      <c r="AP46" s="220"/>
      <c r="AQ46" s="341">
        <v>4</v>
      </c>
      <c r="AR46" s="208"/>
      <c r="AS46" s="208"/>
      <c r="AT46" s="342"/>
      <c r="AU46" s="220" t="s">
        <v>632</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593</v>
      </c>
      <c r="AC47" s="524"/>
      <c r="AD47" s="524"/>
      <c r="AE47" s="219">
        <v>5</v>
      </c>
      <c r="AF47" s="220"/>
      <c r="AG47" s="220"/>
      <c r="AH47" s="220"/>
      <c r="AI47" s="219">
        <v>5</v>
      </c>
      <c r="AJ47" s="220"/>
      <c r="AK47" s="220"/>
      <c r="AL47" s="220"/>
      <c r="AM47" s="219">
        <v>4</v>
      </c>
      <c r="AN47" s="220"/>
      <c r="AO47" s="220"/>
      <c r="AP47" s="220"/>
      <c r="AQ47" s="341">
        <v>4</v>
      </c>
      <c r="AR47" s="208"/>
      <c r="AS47" s="208"/>
      <c r="AT47" s="342"/>
      <c r="AU47" s="220" t="s">
        <v>632</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100</v>
      </c>
      <c r="AF48" s="220"/>
      <c r="AG48" s="220"/>
      <c r="AH48" s="220"/>
      <c r="AI48" s="219">
        <v>100</v>
      </c>
      <c r="AJ48" s="220"/>
      <c r="AK48" s="220"/>
      <c r="AL48" s="220"/>
      <c r="AM48" s="219">
        <v>100</v>
      </c>
      <c r="AN48" s="220"/>
      <c r="AO48" s="220"/>
      <c r="AP48" s="220"/>
      <c r="AQ48" s="341">
        <v>100</v>
      </c>
      <c r="AR48" s="208"/>
      <c r="AS48" s="208"/>
      <c r="AT48" s="342"/>
      <c r="AU48" s="220" t="s">
        <v>632</v>
      </c>
      <c r="AV48" s="220"/>
      <c r="AW48" s="220"/>
      <c r="AX48" s="222"/>
    </row>
    <row r="49" spans="1:50" ht="23.25" customHeight="1" x14ac:dyDescent="0.15">
      <c r="A49" s="227" t="s">
        <v>506</v>
      </c>
      <c r="B49" s="228"/>
      <c r="C49" s="228"/>
      <c r="D49" s="228"/>
      <c r="E49" s="228"/>
      <c r="F49" s="229"/>
      <c r="G49" s="233" t="s">
        <v>589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6" t="s">
        <v>253</v>
      </c>
      <c r="AV51" s="926"/>
      <c r="AW51" s="926"/>
      <c r="AX51" s="92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v>31</v>
      </c>
      <c r="AR52" s="201"/>
      <c r="AS52" s="134" t="s">
        <v>355</v>
      </c>
      <c r="AT52" s="135"/>
      <c r="AU52" s="200" t="s">
        <v>632</v>
      </c>
      <c r="AV52" s="200"/>
      <c r="AW52" s="399" t="s">
        <v>300</v>
      </c>
      <c r="AX52" s="400"/>
    </row>
    <row r="53" spans="1:50" ht="23.25" customHeight="1" x14ac:dyDescent="0.15">
      <c r="A53" s="404"/>
      <c r="B53" s="402"/>
      <c r="C53" s="402"/>
      <c r="D53" s="402"/>
      <c r="E53" s="402"/>
      <c r="F53" s="403"/>
      <c r="G53" s="565" t="s">
        <v>586</v>
      </c>
      <c r="H53" s="566"/>
      <c r="I53" s="566"/>
      <c r="J53" s="566"/>
      <c r="K53" s="566"/>
      <c r="L53" s="566"/>
      <c r="M53" s="566"/>
      <c r="N53" s="566"/>
      <c r="O53" s="567"/>
      <c r="P53" s="106" t="s">
        <v>587</v>
      </c>
      <c r="Q53" s="106"/>
      <c r="R53" s="106"/>
      <c r="S53" s="106"/>
      <c r="T53" s="106"/>
      <c r="U53" s="106"/>
      <c r="V53" s="106"/>
      <c r="W53" s="106"/>
      <c r="X53" s="107"/>
      <c r="Y53" s="472" t="s">
        <v>12</v>
      </c>
      <c r="Z53" s="532"/>
      <c r="AA53" s="533"/>
      <c r="AB53" s="462" t="s">
        <v>593</v>
      </c>
      <c r="AC53" s="462"/>
      <c r="AD53" s="462"/>
      <c r="AE53" s="219">
        <v>2</v>
      </c>
      <c r="AF53" s="220"/>
      <c r="AG53" s="220"/>
      <c r="AH53" s="220"/>
      <c r="AI53" s="219">
        <v>2</v>
      </c>
      <c r="AJ53" s="220"/>
      <c r="AK53" s="220"/>
      <c r="AL53" s="220"/>
      <c r="AM53" s="219">
        <v>2</v>
      </c>
      <c r="AN53" s="220"/>
      <c r="AO53" s="220"/>
      <c r="AP53" s="220"/>
      <c r="AQ53" s="341">
        <v>2</v>
      </c>
      <c r="AR53" s="208"/>
      <c r="AS53" s="208"/>
      <c r="AT53" s="342"/>
      <c r="AU53" s="220" t="s">
        <v>632</v>
      </c>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t="s">
        <v>593</v>
      </c>
      <c r="AC54" s="524"/>
      <c r="AD54" s="524"/>
      <c r="AE54" s="219">
        <v>2</v>
      </c>
      <c r="AF54" s="220"/>
      <c r="AG54" s="220"/>
      <c r="AH54" s="220"/>
      <c r="AI54" s="219">
        <v>2</v>
      </c>
      <c r="AJ54" s="220"/>
      <c r="AK54" s="220"/>
      <c r="AL54" s="220"/>
      <c r="AM54" s="219">
        <v>2</v>
      </c>
      <c r="AN54" s="220"/>
      <c r="AO54" s="220"/>
      <c r="AP54" s="220"/>
      <c r="AQ54" s="341">
        <v>2</v>
      </c>
      <c r="AR54" s="208"/>
      <c r="AS54" s="208"/>
      <c r="AT54" s="342"/>
      <c r="AU54" s="220" t="s">
        <v>632</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v>100</v>
      </c>
      <c r="AF55" s="220"/>
      <c r="AG55" s="220"/>
      <c r="AH55" s="220"/>
      <c r="AI55" s="219">
        <v>100</v>
      </c>
      <c r="AJ55" s="220"/>
      <c r="AK55" s="220"/>
      <c r="AL55" s="220"/>
      <c r="AM55" s="219">
        <v>100</v>
      </c>
      <c r="AN55" s="220"/>
      <c r="AO55" s="220"/>
      <c r="AP55" s="220"/>
      <c r="AQ55" s="341">
        <v>100</v>
      </c>
      <c r="AR55" s="208"/>
      <c r="AS55" s="208"/>
      <c r="AT55" s="342"/>
      <c r="AU55" s="220" t="s">
        <v>632</v>
      </c>
      <c r="AV55" s="220"/>
      <c r="AW55" s="220"/>
      <c r="AX55" s="222"/>
    </row>
    <row r="56" spans="1:50" ht="23.25" customHeight="1" x14ac:dyDescent="0.15">
      <c r="A56" s="227" t="s">
        <v>506</v>
      </c>
      <c r="B56" s="228"/>
      <c r="C56" s="228"/>
      <c r="D56" s="228"/>
      <c r="E56" s="228"/>
      <c r="F56" s="229"/>
      <c r="G56" s="233" t="s">
        <v>589</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0"/>
    </row>
    <row r="80" spans="1:50" ht="18.75" hidden="1"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594</v>
      </c>
      <c r="AC101" s="462"/>
      <c r="AD101" s="462"/>
      <c r="AE101" s="219">
        <v>38</v>
      </c>
      <c r="AF101" s="220"/>
      <c r="AG101" s="220"/>
      <c r="AH101" s="221"/>
      <c r="AI101" s="219">
        <v>38</v>
      </c>
      <c r="AJ101" s="220"/>
      <c r="AK101" s="220"/>
      <c r="AL101" s="221"/>
      <c r="AM101" s="219">
        <v>38</v>
      </c>
      <c r="AN101" s="220"/>
      <c r="AO101" s="220"/>
      <c r="AP101" s="221"/>
      <c r="AQ101" s="219" t="s">
        <v>632</v>
      </c>
      <c r="AR101" s="220"/>
      <c r="AS101" s="220"/>
      <c r="AT101" s="221"/>
      <c r="AU101" s="219" t="s">
        <v>640</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594</v>
      </c>
      <c r="AC102" s="462"/>
      <c r="AD102" s="462"/>
      <c r="AE102" s="419">
        <v>38</v>
      </c>
      <c r="AF102" s="419"/>
      <c r="AG102" s="419"/>
      <c r="AH102" s="419"/>
      <c r="AI102" s="419">
        <v>38</v>
      </c>
      <c r="AJ102" s="419"/>
      <c r="AK102" s="419"/>
      <c r="AL102" s="419"/>
      <c r="AM102" s="419">
        <v>38</v>
      </c>
      <c r="AN102" s="419"/>
      <c r="AO102" s="419"/>
      <c r="AP102" s="419"/>
      <c r="AQ102" s="274">
        <v>38</v>
      </c>
      <c r="AR102" s="275"/>
      <c r="AS102" s="275"/>
      <c r="AT102" s="320"/>
      <c r="AU102" s="274">
        <v>47</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394" t="s">
        <v>639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594</v>
      </c>
      <c r="AC116" s="547"/>
      <c r="AD116" s="548"/>
      <c r="AE116" s="419">
        <v>3.2</v>
      </c>
      <c r="AF116" s="419"/>
      <c r="AG116" s="419"/>
      <c r="AH116" s="419"/>
      <c r="AI116" s="419">
        <v>3.2</v>
      </c>
      <c r="AJ116" s="419"/>
      <c r="AK116" s="419"/>
      <c r="AL116" s="419"/>
      <c r="AM116" s="419">
        <v>3.2</v>
      </c>
      <c r="AN116" s="419"/>
      <c r="AO116" s="419"/>
      <c r="AP116" s="419"/>
      <c r="AQ116" s="219">
        <v>3.2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641</v>
      </c>
      <c r="AC117" s="474"/>
      <c r="AD117" s="475"/>
      <c r="AE117" s="592" t="s">
        <v>642</v>
      </c>
      <c r="AF117" s="552"/>
      <c r="AG117" s="552"/>
      <c r="AH117" s="552"/>
      <c r="AI117" s="592" t="s">
        <v>642</v>
      </c>
      <c r="AJ117" s="552"/>
      <c r="AK117" s="552"/>
      <c r="AL117" s="552"/>
      <c r="AM117" s="592" t="s">
        <v>643</v>
      </c>
      <c r="AN117" s="552"/>
      <c r="AO117" s="552"/>
      <c r="AP117" s="552"/>
      <c r="AQ117" s="592" t="s">
        <v>642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653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595</v>
      </c>
      <c r="H154" s="106"/>
      <c r="I154" s="106"/>
      <c r="J154" s="106"/>
      <c r="K154" s="106"/>
      <c r="L154" s="106"/>
      <c r="M154" s="106"/>
      <c r="N154" s="106"/>
      <c r="O154" s="106"/>
      <c r="P154" s="107"/>
      <c r="Q154" s="126" t="s">
        <v>629</v>
      </c>
      <c r="R154" s="106"/>
      <c r="S154" s="106"/>
      <c r="T154" s="106"/>
      <c r="U154" s="106"/>
      <c r="V154" s="106"/>
      <c r="W154" s="106"/>
      <c r="X154" s="106"/>
      <c r="Y154" s="106"/>
      <c r="Z154" s="106"/>
      <c r="AA154" s="294"/>
      <c r="AB154" s="142">
        <v>30</v>
      </c>
      <c r="AC154" s="143"/>
      <c r="AD154" s="143"/>
      <c r="AE154" s="148" t="s">
        <v>596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60" customHeight="1" x14ac:dyDescent="0.15">
      <c r="A248" s="190"/>
      <c r="B248" s="187"/>
      <c r="C248" s="181"/>
      <c r="D248" s="187"/>
      <c r="E248" s="126" t="s">
        <v>630</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60"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13.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3"/>
      <c r="E430" s="175" t="s">
        <v>546</v>
      </c>
      <c r="F430" s="900"/>
      <c r="G430" s="901" t="s">
        <v>374</v>
      </c>
      <c r="H430" s="124"/>
      <c r="I430" s="124"/>
      <c r="J430" s="902"/>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34.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41.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575</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575</v>
      </c>
      <c r="AE703" s="330"/>
      <c r="AF703" s="330"/>
      <c r="AG703" s="102" t="s">
        <v>599</v>
      </c>
      <c r="AH703" s="103"/>
      <c r="AI703" s="103"/>
      <c r="AJ703" s="103"/>
      <c r="AK703" s="103"/>
      <c r="AL703" s="103"/>
      <c r="AM703" s="103"/>
      <c r="AN703" s="103"/>
      <c r="AO703" s="103"/>
      <c r="AP703" s="103"/>
      <c r="AQ703" s="103"/>
      <c r="AR703" s="103"/>
      <c r="AS703" s="103"/>
      <c r="AT703" s="103"/>
      <c r="AU703" s="103"/>
      <c r="AV703" s="103"/>
      <c r="AW703" s="103"/>
      <c r="AX703" s="104"/>
    </row>
    <row r="704" spans="1:50" ht="36"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575</v>
      </c>
      <c r="AE704" s="785"/>
      <c r="AF704" s="785"/>
      <c r="AG704" s="168" t="s">
        <v>600</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602</v>
      </c>
      <c r="AE705" s="717"/>
      <c r="AF705" s="717"/>
      <c r="AG705" s="126" t="s">
        <v>601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627</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627</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602</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575</v>
      </c>
      <c r="AE709" s="330"/>
      <c r="AF709" s="330"/>
      <c r="AG709" s="102" t="s">
        <v>603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575</v>
      </c>
      <c r="AE710" s="330"/>
      <c r="AF710" s="330"/>
      <c r="AG710" s="102" t="s">
        <v>604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575</v>
      </c>
      <c r="AE711" s="330"/>
      <c r="AF711" s="330"/>
      <c r="AG711" s="102" t="s">
        <v>605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602</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602</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575</v>
      </c>
      <c r="AE714" s="810"/>
      <c r="AF714" s="811"/>
      <c r="AG714" s="738" t="s">
        <v>606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575</v>
      </c>
      <c r="AE715" s="607"/>
      <c r="AF715" s="658"/>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9"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102" t="s">
        <v>608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575</v>
      </c>
      <c r="AE717" s="330"/>
      <c r="AF717" s="330"/>
      <c r="AG717" s="102" t="s">
        <v>609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575</v>
      </c>
      <c r="AE718" s="330"/>
      <c r="AF718" s="330"/>
      <c r="AG718" s="128" t="s">
        <v>610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6" t="s">
        <v>611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613</v>
      </c>
      <c r="D721" s="298"/>
      <c r="E721" s="298"/>
      <c r="F721" s="299"/>
      <c r="G721" s="288"/>
      <c r="H721" s="289"/>
      <c r="I721" s="83" t="str">
        <f>IF(OR(G721="　", G721=""), "", "-")</f>
        <v/>
      </c>
      <c r="J721" s="292"/>
      <c r="K721" s="292"/>
      <c r="L721" s="83" t="str">
        <f>IF(M721="","","-")</f>
        <v/>
      </c>
      <c r="M721" s="84"/>
      <c r="N721" s="305" t="s">
        <v>612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9.25" customHeight="1" x14ac:dyDescent="0.15">
      <c r="A726" s="642" t="s">
        <v>48</v>
      </c>
      <c r="B726" s="804"/>
      <c r="C726" s="817" t="s">
        <v>53</v>
      </c>
      <c r="D726" s="839"/>
      <c r="E726" s="839"/>
      <c r="F726" s="840"/>
      <c r="G726" s="578" t="s">
        <v>615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614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77.25" customHeight="1" thickBot="1" x14ac:dyDescent="0.2">
      <c r="A735" s="792" t="s">
        <v>616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5" t="s">
        <v>550</v>
      </c>
      <c r="B737" s="211"/>
      <c r="C737" s="211"/>
      <c r="D737" s="212"/>
      <c r="E737" s="1004" t="s">
        <v>651</v>
      </c>
      <c r="F737" s="1004"/>
      <c r="G737" s="1004"/>
      <c r="H737" s="1004"/>
      <c r="I737" s="1004"/>
      <c r="J737" s="1004"/>
      <c r="K737" s="1004"/>
      <c r="L737" s="1004"/>
      <c r="M737" s="1004"/>
      <c r="N737" s="366" t="s">
        <v>543</v>
      </c>
      <c r="O737" s="366"/>
      <c r="P737" s="366"/>
      <c r="Q737" s="366"/>
      <c r="R737" s="1004" t="s">
        <v>620</v>
      </c>
      <c r="S737" s="1004"/>
      <c r="T737" s="1004"/>
      <c r="U737" s="1004"/>
      <c r="V737" s="1004"/>
      <c r="W737" s="1004"/>
      <c r="X737" s="1004"/>
      <c r="Y737" s="1004"/>
      <c r="Z737" s="1004"/>
      <c r="AA737" s="366" t="s">
        <v>542</v>
      </c>
      <c r="AB737" s="366"/>
      <c r="AC737" s="366"/>
      <c r="AD737" s="366"/>
      <c r="AE737" s="1004" t="s">
        <v>621</v>
      </c>
      <c r="AF737" s="1004"/>
      <c r="AG737" s="1004"/>
      <c r="AH737" s="1004"/>
      <c r="AI737" s="1004"/>
      <c r="AJ737" s="1004"/>
      <c r="AK737" s="1004"/>
      <c r="AL737" s="1004"/>
      <c r="AM737" s="1004"/>
      <c r="AN737" s="366" t="s">
        <v>541</v>
      </c>
      <c r="AO737" s="366"/>
      <c r="AP737" s="366"/>
      <c r="AQ737" s="366"/>
      <c r="AR737" s="998" t="s">
        <v>622</v>
      </c>
      <c r="AS737" s="999"/>
      <c r="AT737" s="999"/>
      <c r="AU737" s="999"/>
      <c r="AV737" s="999"/>
      <c r="AW737" s="999"/>
      <c r="AX737" s="1000"/>
      <c r="AY737" s="89"/>
      <c r="AZ737" s="89"/>
    </row>
    <row r="738" spans="1:52" ht="24.75" customHeight="1" x14ac:dyDescent="0.15">
      <c r="A738" s="1005" t="s">
        <v>540</v>
      </c>
      <c r="B738" s="211"/>
      <c r="C738" s="211"/>
      <c r="D738" s="212"/>
      <c r="E738" s="1004" t="s">
        <v>623</v>
      </c>
      <c r="F738" s="1004"/>
      <c r="G738" s="1004"/>
      <c r="H738" s="1004"/>
      <c r="I738" s="1004"/>
      <c r="J738" s="1004"/>
      <c r="K738" s="1004"/>
      <c r="L738" s="1004"/>
      <c r="M738" s="1004"/>
      <c r="N738" s="366" t="s">
        <v>539</v>
      </c>
      <c r="O738" s="366"/>
      <c r="P738" s="366"/>
      <c r="Q738" s="366"/>
      <c r="R738" s="1004" t="s">
        <v>624</v>
      </c>
      <c r="S738" s="1004"/>
      <c r="T738" s="1004"/>
      <c r="U738" s="1004"/>
      <c r="V738" s="1004"/>
      <c r="W738" s="1004"/>
      <c r="X738" s="1004"/>
      <c r="Y738" s="1004"/>
      <c r="Z738" s="1004"/>
      <c r="AA738" s="366" t="s">
        <v>538</v>
      </c>
      <c r="AB738" s="366"/>
      <c r="AC738" s="366"/>
      <c r="AD738" s="366"/>
      <c r="AE738" s="1004" t="s">
        <v>625</v>
      </c>
      <c r="AF738" s="1004"/>
      <c r="AG738" s="1004"/>
      <c r="AH738" s="1004"/>
      <c r="AI738" s="1004"/>
      <c r="AJ738" s="1004"/>
      <c r="AK738" s="1004"/>
      <c r="AL738" s="1004"/>
      <c r="AM738" s="1004"/>
      <c r="AN738" s="366" t="s">
        <v>534</v>
      </c>
      <c r="AO738" s="366"/>
      <c r="AP738" s="366"/>
      <c r="AQ738" s="366"/>
      <c r="AR738" s="998" t="s">
        <v>626</v>
      </c>
      <c r="AS738" s="999"/>
      <c r="AT738" s="999"/>
      <c r="AU738" s="999"/>
      <c r="AV738" s="999"/>
      <c r="AW738" s="999"/>
      <c r="AX738" s="1000"/>
    </row>
    <row r="739" spans="1:52" ht="24.75" customHeight="1" thickBot="1" x14ac:dyDescent="0.2">
      <c r="A739" s="1006" t="s">
        <v>530</v>
      </c>
      <c r="B739" s="1007"/>
      <c r="C739" s="1007"/>
      <c r="D739" s="1008"/>
      <c r="E739" s="954" t="s">
        <v>570</v>
      </c>
      <c r="F739" s="955"/>
      <c r="G739" s="955"/>
      <c r="H739" s="93" t="str">
        <f>IF(E739="", "", "(")</f>
        <v>(</v>
      </c>
      <c r="I739" s="955"/>
      <c r="J739" s="955"/>
      <c r="K739" s="93" t="str">
        <f>IF(OR(I739="　", I739=""), "", "-")</f>
        <v/>
      </c>
      <c r="L739" s="953">
        <v>165</v>
      </c>
      <c r="M739" s="953"/>
      <c r="N739" s="94" t="str">
        <f>IF(O739="", "", "-")</f>
        <v/>
      </c>
      <c r="O739" s="95"/>
      <c r="P739" s="94" t="str">
        <f>IF(E739="", "", ")")</f>
        <v>)</v>
      </c>
      <c r="Q739" s="954"/>
      <c r="R739" s="955"/>
      <c r="S739" s="955"/>
      <c r="T739" s="93" t="str">
        <f>IF(Q739="", "", "(")</f>
        <v/>
      </c>
      <c r="U739" s="955"/>
      <c r="V739" s="955"/>
      <c r="W739" s="93" t="str">
        <f>IF(OR(U739="　", U739=""), "", "-")</f>
        <v/>
      </c>
      <c r="X739" s="953"/>
      <c r="Y739" s="953"/>
      <c r="Z739" s="94" t="str">
        <f>IF(AA739="", "", "-")</f>
        <v/>
      </c>
      <c r="AA739" s="95"/>
      <c r="AB739" s="94" t="str">
        <f>IF(Q739="", "", ")")</f>
        <v/>
      </c>
      <c r="AC739" s="954"/>
      <c r="AD739" s="955"/>
      <c r="AE739" s="955"/>
      <c r="AF739" s="93" t="str">
        <f>IF(AC739="", "", "(")</f>
        <v/>
      </c>
      <c r="AG739" s="955"/>
      <c r="AH739" s="955"/>
      <c r="AI739" s="93" t="str">
        <f>IF(OR(AG739="　", AG739=""), "", "-")</f>
        <v/>
      </c>
      <c r="AJ739" s="953"/>
      <c r="AK739" s="953"/>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987" t="s">
        <v>617</v>
      </c>
      <c r="T743" s="988"/>
      <c r="U743" s="988"/>
      <c r="V743" s="988"/>
      <c r="W743" s="988"/>
      <c r="X743" s="988"/>
      <c r="Y743" s="988"/>
      <c r="Z743" s="988"/>
      <c r="AA743" s="988"/>
      <c r="AB743" s="988"/>
      <c r="AC743" s="988"/>
      <c r="AD743" s="988"/>
      <c r="AE743" s="988"/>
      <c r="AF743" s="989"/>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616"/>
      <c r="B744" s="617"/>
      <c r="C744" s="617"/>
      <c r="D744" s="617"/>
      <c r="E744" s="617"/>
      <c r="F744" s="618"/>
      <c r="G744" s="46"/>
      <c r="H744" s="47"/>
      <c r="I744" s="47"/>
      <c r="J744" s="47"/>
      <c r="K744" s="47"/>
      <c r="L744" s="47"/>
      <c r="M744" s="47"/>
      <c r="N744" s="47"/>
      <c r="O744" s="47"/>
      <c r="P744" s="47"/>
      <c r="Q744" s="47"/>
      <c r="R744" s="47"/>
      <c r="S744" s="990"/>
      <c r="T744" s="991"/>
      <c r="U744" s="991"/>
      <c r="V744" s="991"/>
      <c r="W744" s="991"/>
      <c r="X744" s="991"/>
      <c r="Y744" s="991"/>
      <c r="Z744" s="991"/>
      <c r="AA744" s="991"/>
      <c r="AB744" s="991"/>
      <c r="AC744" s="991"/>
      <c r="AD744" s="991"/>
      <c r="AE744" s="991"/>
      <c r="AF744" s="992"/>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101"/>
      <c r="AB748" s="101"/>
      <c r="AC748" s="101"/>
      <c r="AD748" s="101"/>
      <c r="AE748" s="101"/>
      <c r="AF748" s="101"/>
      <c r="AG748" s="101"/>
      <c r="AH748" s="101"/>
      <c r="AI748" s="101"/>
      <c r="AJ748" s="101"/>
      <c r="AK748" s="101"/>
      <c r="AL748" s="101"/>
      <c r="AM748" s="101"/>
      <c r="AN748" s="101"/>
      <c r="AO748" s="47"/>
      <c r="AP748" s="47"/>
      <c r="AQ748" s="47"/>
      <c r="AR748" s="47"/>
      <c r="AS748" s="47"/>
      <c r="AT748" s="47"/>
      <c r="AU748" s="47"/>
      <c r="AV748" s="47"/>
      <c r="AW748" s="47"/>
      <c r="AX748" s="48"/>
    </row>
    <row r="749" spans="1:52" ht="28.35" customHeight="1" thickBo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101"/>
      <c r="AB749" s="101"/>
      <c r="AC749" s="101"/>
      <c r="AD749" s="101"/>
      <c r="AE749" s="101"/>
      <c r="AF749" s="101"/>
      <c r="AG749" s="101"/>
      <c r="AH749" s="101"/>
      <c r="AI749" s="101"/>
      <c r="AJ749" s="101"/>
      <c r="AK749" s="101"/>
      <c r="AL749" s="101"/>
      <c r="AM749" s="101"/>
      <c r="AN749" s="101"/>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987" t="s">
        <v>618</v>
      </c>
      <c r="T750" s="993"/>
      <c r="U750" s="993"/>
      <c r="V750" s="993"/>
      <c r="W750" s="993"/>
      <c r="X750" s="993"/>
      <c r="Y750" s="993"/>
      <c r="Z750" s="993"/>
      <c r="AA750" s="993"/>
      <c r="AB750" s="993"/>
      <c r="AC750" s="993"/>
      <c r="AD750" s="993"/>
      <c r="AE750" s="993"/>
      <c r="AF750" s="994"/>
      <c r="AG750" s="101"/>
      <c r="AH750" s="101"/>
      <c r="AI750" s="101"/>
      <c r="AJ750" s="101"/>
      <c r="AK750" s="101"/>
      <c r="AL750" s="101"/>
      <c r="AM750" s="101"/>
      <c r="AN750" s="47"/>
      <c r="AO750" s="47"/>
      <c r="AP750" s="47"/>
      <c r="AQ750" s="47"/>
      <c r="AR750" s="47"/>
      <c r="AS750" s="47"/>
      <c r="AT750" s="47"/>
      <c r="AU750" s="47"/>
      <c r="AV750" s="47"/>
      <c r="AW750" s="47"/>
      <c r="AX750" s="48"/>
    </row>
    <row r="751" spans="1:52" ht="28.35" customHeight="1" thickBot="1" x14ac:dyDescent="0.2">
      <c r="A751" s="616"/>
      <c r="B751" s="617"/>
      <c r="C751" s="617"/>
      <c r="D751" s="617"/>
      <c r="E751" s="617"/>
      <c r="F751" s="618"/>
      <c r="G751" s="46"/>
      <c r="H751" s="47"/>
      <c r="I751" s="47"/>
      <c r="J751" s="47"/>
      <c r="K751" s="47"/>
      <c r="L751" s="47"/>
      <c r="M751" s="47"/>
      <c r="N751" s="47"/>
      <c r="O751" s="47"/>
      <c r="P751" s="47"/>
      <c r="Q751" s="47"/>
      <c r="R751" s="47"/>
      <c r="S751" s="995"/>
      <c r="T751" s="996"/>
      <c r="U751" s="996"/>
      <c r="V751" s="996"/>
      <c r="W751" s="996"/>
      <c r="X751" s="996"/>
      <c r="Y751" s="996"/>
      <c r="Z751" s="996"/>
      <c r="AA751" s="996"/>
      <c r="AB751" s="996"/>
      <c r="AC751" s="996"/>
      <c r="AD751" s="996"/>
      <c r="AE751" s="996"/>
      <c r="AF751" s="997"/>
      <c r="AG751" s="101"/>
      <c r="AH751" s="101"/>
      <c r="AI751" s="101"/>
      <c r="AJ751" s="101"/>
      <c r="AK751" s="101"/>
      <c r="AL751" s="101"/>
      <c r="AM751" s="101"/>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101"/>
      <c r="T752" s="101"/>
      <c r="U752" s="101"/>
      <c r="V752" s="101"/>
      <c r="W752" s="101"/>
      <c r="X752" s="101"/>
      <c r="Y752" s="101"/>
      <c r="Z752" s="101"/>
      <c r="AA752" s="101"/>
      <c r="AB752" s="101"/>
      <c r="AC752" s="101"/>
      <c r="AD752" s="101"/>
      <c r="AE752" s="101"/>
      <c r="AF752" s="101"/>
      <c r="AG752" s="47"/>
      <c r="AH752" s="101"/>
      <c r="AI752" s="101"/>
      <c r="AJ752" s="101"/>
      <c r="AK752" s="101"/>
      <c r="AL752" s="101"/>
      <c r="AM752" s="101"/>
      <c r="AN752" s="101"/>
      <c r="AO752" s="101"/>
      <c r="AP752" s="101"/>
      <c r="AQ752" s="101"/>
      <c r="AR752" s="101"/>
      <c r="AS752" s="101"/>
      <c r="AT752" s="101"/>
      <c r="AU752" s="101"/>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101"/>
      <c r="T753" s="101"/>
      <c r="U753" s="101"/>
      <c r="V753" s="101"/>
      <c r="W753" s="101"/>
      <c r="X753" s="101"/>
      <c r="Y753" s="101"/>
      <c r="Z753" s="101"/>
      <c r="AA753" s="101"/>
      <c r="AB753" s="101"/>
      <c r="AC753" s="101"/>
      <c r="AD753" s="101"/>
      <c r="AE753" s="101"/>
      <c r="AF753" s="101"/>
      <c r="AG753" s="47"/>
      <c r="AH753" s="101"/>
      <c r="AI753" s="101"/>
      <c r="AJ753" s="101"/>
      <c r="AK753" s="101"/>
      <c r="AL753" s="101"/>
      <c r="AM753" s="101"/>
      <c r="AN753" s="101"/>
      <c r="AO753" s="101"/>
      <c r="AP753" s="101"/>
      <c r="AQ753" s="101"/>
      <c r="AR753" s="101"/>
      <c r="AS753" s="101"/>
      <c r="AT753" s="101"/>
      <c r="AU753" s="101"/>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60" customHeight="1" x14ac:dyDescent="0.15">
      <c r="A781" s="633"/>
      <c r="B781" s="634"/>
      <c r="C781" s="634"/>
      <c r="D781" s="634"/>
      <c r="E781" s="634"/>
      <c r="F781" s="635"/>
      <c r="G781" s="672" t="s">
        <v>637</v>
      </c>
      <c r="H781" s="673"/>
      <c r="I781" s="673"/>
      <c r="J781" s="673"/>
      <c r="K781" s="674"/>
      <c r="L781" s="666" t="s">
        <v>644</v>
      </c>
      <c r="M781" s="667"/>
      <c r="N781" s="667"/>
      <c r="O781" s="667"/>
      <c r="P781" s="667"/>
      <c r="Q781" s="667"/>
      <c r="R781" s="667"/>
      <c r="S781" s="667"/>
      <c r="T781" s="667"/>
      <c r="U781" s="667"/>
      <c r="V781" s="667"/>
      <c r="W781" s="667"/>
      <c r="X781" s="668"/>
      <c r="Y781" s="389">
        <v>38</v>
      </c>
      <c r="Z781" s="390"/>
      <c r="AA781" s="390"/>
      <c r="AB781" s="807"/>
      <c r="AC781" s="672" t="s">
        <v>654</v>
      </c>
      <c r="AD781" s="673"/>
      <c r="AE781" s="673"/>
      <c r="AF781" s="673"/>
      <c r="AG781" s="674"/>
      <c r="AH781" s="666" t="s">
        <v>655</v>
      </c>
      <c r="AI781" s="667"/>
      <c r="AJ781" s="667"/>
      <c r="AK781" s="667"/>
      <c r="AL781" s="667"/>
      <c r="AM781" s="667"/>
      <c r="AN781" s="667"/>
      <c r="AO781" s="667"/>
      <c r="AP781" s="667"/>
      <c r="AQ781" s="667"/>
      <c r="AR781" s="667"/>
      <c r="AS781" s="667"/>
      <c r="AT781" s="668"/>
      <c r="AU781" s="389" t="s">
        <v>656</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7"/>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619</v>
      </c>
      <c r="D837" s="348"/>
      <c r="E837" s="348"/>
      <c r="F837" s="348"/>
      <c r="G837" s="348"/>
      <c r="H837" s="348"/>
      <c r="I837" s="348"/>
      <c r="J837" s="349" t="s">
        <v>647</v>
      </c>
      <c r="K837" s="350"/>
      <c r="L837" s="350"/>
      <c r="M837" s="350"/>
      <c r="N837" s="350"/>
      <c r="O837" s="350"/>
      <c r="P837" s="363" t="s">
        <v>645</v>
      </c>
      <c r="Q837" s="351"/>
      <c r="R837" s="351"/>
      <c r="S837" s="351"/>
      <c r="T837" s="351"/>
      <c r="U837" s="351"/>
      <c r="V837" s="351"/>
      <c r="W837" s="351"/>
      <c r="X837" s="351"/>
      <c r="Y837" s="352">
        <v>38</v>
      </c>
      <c r="Z837" s="353"/>
      <c r="AA837" s="353"/>
      <c r="AB837" s="354"/>
      <c r="AC837" s="364"/>
      <c r="AD837" s="372"/>
      <c r="AE837" s="372"/>
      <c r="AF837" s="372"/>
      <c r="AG837" s="372"/>
      <c r="AH837" s="373" t="s">
        <v>632</v>
      </c>
      <c r="AI837" s="374"/>
      <c r="AJ837" s="374"/>
      <c r="AK837" s="374"/>
      <c r="AL837" s="358" t="s">
        <v>632</v>
      </c>
      <c r="AM837" s="359"/>
      <c r="AN837" s="359"/>
      <c r="AO837" s="360"/>
      <c r="AP837" s="361" t="s">
        <v>646</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648</v>
      </c>
      <c r="F1102" s="376"/>
      <c r="G1102" s="376"/>
      <c r="H1102" s="376"/>
      <c r="I1102" s="376"/>
      <c r="J1102" s="349" t="s">
        <v>649</v>
      </c>
      <c r="K1102" s="350"/>
      <c r="L1102" s="350"/>
      <c r="M1102" s="350"/>
      <c r="N1102" s="350"/>
      <c r="O1102" s="350"/>
      <c r="P1102" s="363" t="s">
        <v>648</v>
      </c>
      <c r="Q1102" s="351"/>
      <c r="R1102" s="351"/>
      <c r="S1102" s="351"/>
      <c r="T1102" s="351"/>
      <c r="U1102" s="351"/>
      <c r="V1102" s="351"/>
      <c r="W1102" s="351"/>
      <c r="X1102" s="351"/>
      <c r="Y1102" s="352" t="s">
        <v>650</v>
      </c>
      <c r="Z1102" s="353"/>
      <c r="AA1102" s="353"/>
      <c r="AB1102" s="354"/>
      <c r="AC1102" s="355"/>
      <c r="AD1102" s="355"/>
      <c r="AE1102" s="355"/>
      <c r="AF1102" s="355"/>
      <c r="AG1102" s="355"/>
      <c r="AH1102" s="356" t="s">
        <v>649</v>
      </c>
      <c r="AI1102" s="357"/>
      <c r="AJ1102" s="357"/>
      <c r="AK1102" s="357"/>
      <c r="AL1102" s="358" t="s">
        <v>649</v>
      </c>
      <c r="AM1102" s="359"/>
      <c r="AN1102" s="359"/>
      <c r="AO1102" s="360"/>
      <c r="AP1102" s="361" t="s">
        <v>648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0">
    <mergeCell ref="S743:AF744"/>
    <mergeCell ref="S750:AF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27">
      <formula>IF(RIGHT(TEXT(AE32,"0.#"),1)=".",FALSE,TRUE)</formula>
    </cfRule>
    <cfRule type="expression" dxfId="2814" priority="14028">
      <formula>IF(RIGHT(TEXT(AE32,"0.#"),1)=".",TRUE,FALSE)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91">
    <cfRule type="expression" dxfId="2811" priority="13905">
      <formula>IF(RIGHT(TEXT(Y791,"0.#"),1)=".",FALSE,TRUE)</formula>
    </cfRule>
    <cfRule type="expression" dxfId="2810" priority="13906">
      <formula>IF(RIGHT(TEXT(Y791,"0.#"),1)=".",TRUE,FALSE)</formula>
    </cfRule>
  </conditionalFormatting>
  <conditionalFormatting sqref="Y822:Y829 Y820 Y809:Y816 Y807 Y796:Y803 Y794">
    <cfRule type="expression" dxfId="2809" priority="13687">
      <formula>IF(RIGHT(TEXT(Y794,"0.#"),1)=".",FALSE,TRUE)</formula>
    </cfRule>
    <cfRule type="expression" dxfId="2808" priority="13688">
      <formula>IF(RIGHT(TEXT(Y794,"0.#"),1)=".",TRUE,FALSE)</formula>
    </cfRule>
  </conditionalFormatting>
  <conditionalFormatting sqref="AR15:AX15 P13:AX13">
    <cfRule type="expression" dxfId="2807" priority="13735">
      <formula>IF(RIGHT(TEXT(P13,"0.#"),1)=".",FALSE,TRUE)</formula>
    </cfRule>
    <cfRule type="expression" dxfId="2806" priority="13736">
      <formula>IF(RIGHT(TEXT(P13,"0.#"),1)=".",TRUE,FALSE)</formula>
    </cfRule>
  </conditionalFormatting>
  <conditionalFormatting sqref="P19:AJ19">
    <cfRule type="expression" dxfId="2805" priority="13733">
      <formula>IF(RIGHT(TEXT(P19,"0.#"),1)=".",FALSE,TRUE)</formula>
    </cfRule>
    <cfRule type="expression" dxfId="2804" priority="13734">
      <formula>IF(RIGHT(TEXT(P19,"0.#"),1)=".",TRUE,FALSE)</formula>
    </cfRule>
  </conditionalFormatting>
  <conditionalFormatting sqref="AE101 AQ101">
    <cfRule type="expression" dxfId="2803" priority="13725">
      <formula>IF(RIGHT(TEXT(AE101,"0.#"),1)=".",FALSE,TRUE)</formula>
    </cfRule>
    <cfRule type="expression" dxfId="2802" priority="13726">
      <formula>IF(RIGHT(TEXT(AE101,"0.#"),1)=".",TRUE,FALSE)</formula>
    </cfRule>
  </conditionalFormatting>
  <conditionalFormatting sqref="Y788:Y790">
    <cfRule type="expression" dxfId="2801" priority="13711">
      <formula>IF(RIGHT(TEXT(Y788,"0.#"),1)=".",FALSE,TRUE)</formula>
    </cfRule>
    <cfRule type="expression" dxfId="2800" priority="13712">
      <formula>IF(RIGHT(TEXT(Y788,"0.#"),1)=".",TRUE,FALSE)</formula>
    </cfRule>
  </conditionalFormatting>
  <conditionalFormatting sqref="AU782">
    <cfRule type="expression" dxfId="2799" priority="13709">
      <formula>IF(RIGHT(TEXT(AU782,"0.#"),1)=".",FALSE,TRUE)</formula>
    </cfRule>
    <cfRule type="expression" dxfId="2798" priority="13710">
      <formula>IF(RIGHT(TEXT(AU782,"0.#"),1)=".",TRUE,FALSE)</formula>
    </cfRule>
  </conditionalFormatting>
  <conditionalFormatting sqref="AU791">
    <cfRule type="expression" dxfId="2797" priority="13707">
      <formula>IF(RIGHT(TEXT(AU791,"0.#"),1)=".",FALSE,TRUE)</formula>
    </cfRule>
    <cfRule type="expression" dxfId="2796" priority="13708">
      <formula>IF(RIGHT(TEXT(AU791,"0.#"),1)=".",TRUE,FALSE)</formula>
    </cfRule>
  </conditionalFormatting>
  <conditionalFormatting sqref="AU783:AU790 AU781">
    <cfRule type="expression" dxfId="2795" priority="13705">
      <formula>IF(RIGHT(TEXT(AU781,"0.#"),1)=".",FALSE,TRUE)</formula>
    </cfRule>
    <cfRule type="expression" dxfId="2794" priority="13706">
      <formula>IF(RIGHT(TEXT(AU781,"0.#"),1)=".",TRUE,FALSE)</formula>
    </cfRule>
  </conditionalFormatting>
  <conditionalFormatting sqref="Y821 Y808 Y795">
    <cfRule type="expression" dxfId="2793" priority="13691">
      <formula>IF(RIGHT(TEXT(Y795,"0.#"),1)=".",FALSE,TRUE)</formula>
    </cfRule>
    <cfRule type="expression" dxfId="2792" priority="13692">
      <formula>IF(RIGHT(TEXT(Y795,"0.#"),1)=".",TRUE,FALSE)</formula>
    </cfRule>
  </conditionalFormatting>
  <conditionalFormatting sqref="Y830 Y817 Y804">
    <cfRule type="expression" dxfId="2791" priority="13689">
      <formula>IF(RIGHT(TEXT(Y804,"0.#"),1)=".",FALSE,TRUE)</formula>
    </cfRule>
    <cfRule type="expression" dxfId="2790" priority="13690">
      <formula>IF(RIGHT(TEXT(Y804,"0.#"),1)=".",TRUE,FALSE)</formula>
    </cfRule>
  </conditionalFormatting>
  <conditionalFormatting sqref="AU821 AU808 AU795">
    <cfRule type="expression" dxfId="2789" priority="13685">
      <formula>IF(RIGHT(TEXT(AU795,"0.#"),1)=".",FALSE,TRUE)</formula>
    </cfRule>
    <cfRule type="expression" dxfId="2788" priority="13686">
      <formula>IF(RIGHT(TEXT(AU795,"0.#"),1)=".",TRUE,FALSE)</formula>
    </cfRule>
  </conditionalFormatting>
  <conditionalFormatting sqref="AU830 AU817 AU804">
    <cfRule type="expression" dxfId="2787" priority="13683">
      <formula>IF(RIGHT(TEXT(AU804,"0.#"),1)=".",FALSE,TRUE)</formula>
    </cfRule>
    <cfRule type="expression" dxfId="2786" priority="13684">
      <formula>IF(RIGHT(TEXT(AU804,"0.#"),1)=".",TRUE,FALSE)</formula>
    </cfRule>
  </conditionalFormatting>
  <conditionalFormatting sqref="AU822:AU829 AU820 AU809:AU816 AU807 AU796:AU803 AU794">
    <cfRule type="expression" dxfId="2785" priority="13681">
      <formula>IF(RIGHT(TEXT(AU794,"0.#"),1)=".",FALSE,TRUE)</formula>
    </cfRule>
    <cfRule type="expression" dxfId="2784" priority="13682">
      <formula>IF(RIGHT(TEXT(AU794,"0.#"),1)=".",TRUE,FALSE)</formula>
    </cfRule>
  </conditionalFormatting>
  <conditionalFormatting sqref="AM87">
    <cfRule type="expression" dxfId="2783" priority="13335">
      <formula>IF(RIGHT(TEXT(AM87,"0.#"),1)=".",FALSE,TRUE)</formula>
    </cfRule>
    <cfRule type="expression" dxfId="2782" priority="13336">
      <formula>IF(RIGHT(TEXT(AM87,"0.#"),1)=".",TRUE,FALSE)</formula>
    </cfRule>
  </conditionalFormatting>
  <conditionalFormatting sqref="AE55">
    <cfRule type="expression" dxfId="2781" priority="13403">
      <formula>IF(RIGHT(TEXT(AE55,"0.#"),1)=".",FALSE,TRUE)</formula>
    </cfRule>
    <cfRule type="expression" dxfId="2780" priority="13404">
      <formula>IF(RIGHT(TEXT(AE55,"0.#"),1)=".",TRUE,FALSE)</formula>
    </cfRule>
  </conditionalFormatting>
  <conditionalFormatting sqref="AI55">
    <cfRule type="expression" dxfId="2779" priority="13401">
      <formula>IF(RIGHT(TEXT(AI55,"0.#"),1)=".",FALSE,TRUE)</formula>
    </cfRule>
    <cfRule type="expression" dxfId="2778" priority="13402">
      <formula>IF(RIGHT(TEXT(AI55,"0.#"),1)=".",TRUE,FALSE)</formula>
    </cfRule>
  </conditionalFormatting>
  <conditionalFormatting sqref="AM34">
    <cfRule type="expression" dxfId="2777" priority="13481">
      <formula>IF(RIGHT(TEXT(AM34,"0.#"),1)=".",FALSE,TRUE)</formula>
    </cfRule>
    <cfRule type="expression" dxfId="2776" priority="13482">
      <formula>IF(RIGHT(TEXT(AM34,"0.#"),1)=".",TRUE,FALSE)</formula>
    </cfRule>
  </conditionalFormatting>
  <conditionalFormatting sqref="AE33">
    <cfRule type="expression" dxfId="2775" priority="13495">
      <formula>IF(RIGHT(TEXT(AE33,"0.#"),1)=".",FALSE,TRUE)</formula>
    </cfRule>
    <cfRule type="expression" dxfId="2774" priority="13496">
      <formula>IF(RIGHT(TEXT(AE33,"0.#"),1)=".",TRUE,FALSE)</formula>
    </cfRule>
  </conditionalFormatting>
  <conditionalFormatting sqref="AE34">
    <cfRule type="expression" dxfId="2773" priority="13493">
      <formula>IF(RIGHT(TEXT(AE34,"0.#"),1)=".",FALSE,TRUE)</formula>
    </cfRule>
    <cfRule type="expression" dxfId="2772" priority="13494">
      <formula>IF(RIGHT(TEXT(AE34,"0.#"),1)=".",TRUE,FALSE)</formula>
    </cfRule>
  </conditionalFormatting>
  <conditionalFormatting sqref="AI34">
    <cfRule type="expression" dxfId="2771" priority="13491">
      <formula>IF(RIGHT(TEXT(AI34,"0.#"),1)=".",FALSE,TRUE)</formula>
    </cfRule>
    <cfRule type="expression" dxfId="2770" priority="13492">
      <formula>IF(RIGHT(TEXT(AI34,"0.#"),1)=".",TRUE,FALSE)</formula>
    </cfRule>
  </conditionalFormatting>
  <conditionalFormatting sqref="AI33">
    <cfRule type="expression" dxfId="2769" priority="13489">
      <formula>IF(RIGHT(TEXT(AI33,"0.#"),1)=".",FALSE,TRUE)</formula>
    </cfRule>
    <cfRule type="expression" dxfId="2768" priority="13490">
      <formula>IF(RIGHT(TEXT(AI33,"0.#"),1)=".",TRUE,FALSE)</formula>
    </cfRule>
  </conditionalFormatting>
  <conditionalFormatting sqref="AI32">
    <cfRule type="expression" dxfId="2767" priority="13487">
      <formula>IF(RIGHT(TEXT(AI32,"0.#"),1)=".",FALSE,TRUE)</formula>
    </cfRule>
    <cfRule type="expression" dxfId="2766" priority="13488">
      <formula>IF(RIGHT(TEXT(AI32,"0.#"),1)=".",TRUE,FALSE)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E117">
    <cfRule type="expression" dxfId="2611" priority="13183">
      <formula>IF(RIGHT(TEXT(AE117,"0.#"),1)=".",FALSE,TRUE)</formula>
    </cfRule>
    <cfRule type="expression" dxfId="2610" priority="13184">
      <formula>IF(RIGHT(TEXT(AE117,"0.#"),1)=".",TRUE,FALSE)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Q87:AQ89">
    <cfRule type="expression" dxfId="2519" priority="4669">
      <formula>IF(RIGHT(TEXT(AQ87,"0.#"),1)=".",FALSE,TRUE)</formula>
    </cfRule>
    <cfRule type="expression" dxfId="2518" priority="4670">
      <formula>IF(RIGHT(TEXT(AQ87,"0.#"),1)=".",TRUE,FALSE)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E198:AE199 AI198:AI199 AM198:AM199 AQ198:AQ199 AU198:AU199">
    <cfRule type="expression" dxfId="2201" priority="1969">
      <formula>IF(RIGHT(TEXT(AE198,"0.#"),1)=".",FALSE,TRUE)</formula>
    </cfRule>
    <cfRule type="expression" dxfId="2200" priority="1970">
      <formula>IF(RIGHT(TEXT(AE198,"0.#"),1)=".",TRUE,FALSE)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Y787 Y781">
    <cfRule type="expression" dxfId="731" priority="31">
      <formula>IF(RIGHT(TEXT(Y781,"0.#"),1)=".",FALSE,TRUE)</formula>
    </cfRule>
    <cfRule type="expression" dxfId="730" priority="32">
      <formula>IF(RIGHT(TEXT(Y781,"0.#"),1)=".",TRUE,FALSE)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cfRule type="expression" dxfId="727" priority="27">
      <formula>IF(RIGHT(TEXT(P15,"0.#"),1)=".",FALSE,TRUE)</formula>
    </cfRule>
    <cfRule type="expression" dxfId="726" priority="28">
      <formula>IF(RIGHT(TEXT(P15,"0.#"),1)=".",TRUE,FALSE)</formula>
    </cfRule>
  </conditionalFormatting>
  <conditionalFormatting sqref="W14:AC14">
    <cfRule type="expression" dxfId="725" priority="25">
      <formula>IF(RIGHT(TEXT(W14,"0.#"),1)=".",FALSE,TRUE)</formula>
    </cfRule>
    <cfRule type="expression" dxfId="724" priority="26">
      <formula>IF(RIGHT(TEXT(W14,"0.#"),1)=".",TRUE,FALSE)</formula>
    </cfRule>
  </conditionalFormatting>
  <conditionalFormatting sqref="W15:AC17">
    <cfRule type="expression" dxfId="723" priority="23">
      <formula>IF(RIGHT(TEXT(W15,"0.#"),1)=".",FALSE,TRUE)</formula>
    </cfRule>
    <cfRule type="expression" dxfId="722" priority="24">
      <formula>IF(RIGHT(TEXT(W15,"0.#"),1)=".",TRUE,FALSE)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U39:AU41">
    <cfRule type="expression" dxfId="713" priority="13">
      <formula>IF(RIGHT(TEXT(AU39,"0.#"),1)=".",FALSE,TRUE)</formula>
    </cfRule>
    <cfRule type="expression" dxfId="712" priority="14">
      <formula>IF(RIGHT(TEXT(AU39,"0.#"),1)=".",TRUE,FALSE)</formula>
    </cfRule>
  </conditionalFormatting>
  <conditionalFormatting sqref="AU46:AU48">
    <cfRule type="expression" dxfId="711" priority="11">
      <formula>IF(RIGHT(TEXT(AU46,"0.#"),1)=".",FALSE,TRUE)</formula>
    </cfRule>
    <cfRule type="expression" dxfId="710" priority="12">
      <formula>IF(RIGHT(TEXT(AU46,"0.#"),1)=".",TRUE,FALSE)</formula>
    </cfRule>
  </conditionalFormatting>
  <conditionalFormatting sqref="AU53:AU55">
    <cfRule type="expression" dxfId="709" priority="9">
      <formula>IF(RIGHT(TEXT(AU53,"0.#"),1)=".",FALSE,TRUE)</formula>
    </cfRule>
    <cfRule type="expression" dxfId="708" priority="10">
      <formula>IF(RIGHT(TEXT(AU53,"0.#"),1)=".",TRUE,FALSE)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5"/>
      <c r="Z2" s="831"/>
      <c r="AA2" s="832"/>
      <c r="AB2" s="1039" t="s">
        <v>11</v>
      </c>
      <c r="AC2" s="1040"/>
      <c r="AD2" s="1041"/>
      <c r="AE2" s="1045" t="s">
        <v>557</v>
      </c>
      <c r="AF2" s="1045"/>
      <c r="AG2" s="1045"/>
      <c r="AH2" s="1045"/>
      <c r="AI2" s="1045" t="s">
        <v>554</v>
      </c>
      <c r="AJ2" s="1045"/>
      <c r="AK2" s="1045"/>
      <c r="AL2" s="1045"/>
      <c r="AM2" s="1045" t="s">
        <v>528</v>
      </c>
      <c r="AN2" s="1045"/>
      <c r="AO2" s="1045"/>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2"/>
      <c r="I4" s="1012"/>
      <c r="J4" s="1012"/>
      <c r="K4" s="1012"/>
      <c r="L4" s="1012"/>
      <c r="M4" s="1012"/>
      <c r="N4" s="1012"/>
      <c r="O4" s="1013"/>
      <c r="P4" s="106"/>
      <c r="Q4" s="1020"/>
      <c r="R4" s="1020"/>
      <c r="S4" s="1020"/>
      <c r="T4" s="1020"/>
      <c r="U4" s="1020"/>
      <c r="V4" s="1020"/>
      <c r="W4" s="1020"/>
      <c r="X4" s="1021"/>
      <c r="Y4" s="1030" t="s">
        <v>12</v>
      </c>
      <c r="Z4" s="1031"/>
      <c r="AA4" s="1032"/>
      <c r="AB4" s="462"/>
      <c r="AC4" s="1034"/>
      <c r="AD4" s="103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4"/>
      <c r="AC5" s="1033"/>
      <c r="AD5" s="103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301</v>
      </c>
      <c r="AC6" s="1029"/>
      <c r="AD6" s="102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5"/>
      <c r="Z9" s="831"/>
      <c r="AA9" s="832"/>
      <c r="AB9" s="1039" t="s">
        <v>11</v>
      </c>
      <c r="AC9" s="1040"/>
      <c r="AD9" s="1041"/>
      <c r="AE9" s="1045" t="s">
        <v>558</v>
      </c>
      <c r="AF9" s="1045"/>
      <c r="AG9" s="1045"/>
      <c r="AH9" s="1045"/>
      <c r="AI9" s="1045" t="s">
        <v>554</v>
      </c>
      <c r="AJ9" s="1045"/>
      <c r="AK9" s="1045"/>
      <c r="AL9" s="1045"/>
      <c r="AM9" s="1045" t="s">
        <v>528</v>
      </c>
      <c r="AN9" s="1045"/>
      <c r="AO9" s="1045"/>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62"/>
      <c r="AC11" s="1034"/>
      <c r="AD11" s="103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4"/>
      <c r="AC12" s="1033"/>
      <c r="AD12" s="103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301</v>
      </c>
      <c r="AC13" s="1029"/>
      <c r="AD13" s="102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5"/>
      <c r="Z16" s="831"/>
      <c r="AA16" s="832"/>
      <c r="AB16" s="1039" t="s">
        <v>11</v>
      </c>
      <c r="AC16" s="1040"/>
      <c r="AD16" s="1041"/>
      <c r="AE16" s="1045" t="s">
        <v>557</v>
      </c>
      <c r="AF16" s="1045"/>
      <c r="AG16" s="1045"/>
      <c r="AH16" s="1045"/>
      <c r="AI16" s="1045" t="s">
        <v>555</v>
      </c>
      <c r="AJ16" s="1045"/>
      <c r="AK16" s="1045"/>
      <c r="AL16" s="1045"/>
      <c r="AM16" s="1045" t="s">
        <v>528</v>
      </c>
      <c r="AN16" s="1045"/>
      <c r="AO16" s="1045"/>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62"/>
      <c r="AC18" s="1034"/>
      <c r="AD18" s="103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4"/>
      <c r="AC19" s="1033"/>
      <c r="AD19" s="103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301</v>
      </c>
      <c r="AC20" s="1029"/>
      <c r="AD20" s="102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5"/>
      <c r="Z23" s="831"/>
      <c r="AA23" s="832"/>
      <c r="AB23" s="1039" t="s">
        <v>11</v>
      </c>
      <c r="AC23" s="1040"/>
      <c r="AD23" s="1041"/>
      <c r="AE23" s="1045" t="s">
        <v>559</v>
      </c>
      <c r="AF23" s="1045"/>
      <c r="AG23" s="1045"/>
      <c r="AH23" s="1045"/>
      <c r="AI23" s="1045" t="s">
        <v>554</v>
      </c>
      <c r="AJ23" s="1045"/>
      <c r="AK23" s="1045"/>
      <c r="AL23" s="1045"/>
      <c r="AM23" s="1045" t="s">
        <v>528</v>
      </c>
      <c r="AN23" s="1045"/>
      <c r="AO23" s="1045"/>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62"/>
      <c r="AC25" s="1034"/>
      <c r="AD25" s="103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4"/>
      <c r="AC26" s="1033"/>
      <c r="AD26" s="103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301</v>
      </c>
      <c r="AC27" s="1029"/>
      <c r="AD27" s="102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5"/>
      <c r="Z30" s="831"/>
      <c r="AA30" s="832"/>
      <c r="AB30" s="1039" t="s">
        <v>11</v>
      </c>
      <c r="AC30" s="1040"/>
      <c r="AD30" s="1041"/>
      <c r="AE30" s="1045" t="s">
        <v>557</v>
      </c>
      <c r="AF30" s="1045"/>
      <c r="AG30" s="1045"/>
      <c r="AH30" s="1045"/>
      <c r="AI30" s="1045" t="s">
        <v>554</v>
      </c>
      <c r="AJ30" s="1045"/>
      <c r="AK30" s="1045"/>
      <c r="AL30" s="1045"/>
      <c r="AM30" s="1045" t="s">
        <v>552</v>
      </c>
      <c r="AN30" s="1045"/>
      <c r="AO30" s="1045"/>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62"/>
      <c r="AC32" s="1034"/>
      <c r="AD32" s="103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4"/>
      <c r="AC33" s="1033"/>
      <c r="AD33" s="103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301</v>
      </c>
      <c r="AC34" s="1029"/>
      <c r="AD34" s="102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5"/>
      <c r="Z37" s="831"/>
      <c r="AA37" s="832"/>
      <c r="AB37" s="1039" t="s">
        <v>11</v>
      </c>
      <c r="AC37" s="1040"/>
      <c r="AD37" s="1041"/>
      <c r="AE37" s="1045" t="s">
        <v>559</v>
      </c>
      <c r="AF37" s="1045"/>
      <c r="AG37" s="1045"/>
      <c r="AH37" s="1045"/>
      <c r="AI37" s="1045" t="s">
        <v>556</v>
      </c>
      <c r="AJ37" s="1045"/>
      <c r="AK37" s="1045"/>
      <c r="AL37" s="1045"/>
      <c r="AM37" s="1045" t="s">
        <v>553</v>
      </c>
      <c r="AN37" s="1045"/>
      <c r="AO37" s="1045"/>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62"/>
      <c r="AC39" s="1034"/>
      <c r="AD39" s="103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4"/>
      <c r="AC40" s="1033"/>
      <c r="AD40" s="10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301</v>
      </c>
      <c r="AC41" s="1029"/>
      <c r="AD41" s="102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5"/>
      <c r="Z44" s="831"/>
      <c r="AA44" s="832"/>
      <c r="AB44" s="1039" t="s">
        <v>11</v>
      </c>
      <c r="AC44" s="1040"/>
      <c r="AD44" s="1041"/>
      <c r="AE44" s="1045" t="s">
        <v>557</v>
      </c>
      <c r="AF44" s="1045"/>
      <c r="AG44" s="1045"/>
      <c r="AH44" s="1045"/>
      <c r="AI44" s="1045" t="s">
        <v>554</v>
      </c>
      <c r="AJ44" s="1045"/>
      <c r="AK44" s="1045"/>
      <c r="AL44" s="1045"/>
      <c r="AM44" s="1045" t="s">
        <v>528</v>
      </c>
      <c r="AN44" s="1045"/>
      <c r="AO44" s="1045"/>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62"/>
      <c r="AC46" s="1034"/>
      <c r="AD46" s="103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4"/>
      <c r="AC47" s="1033"/>
      <c r="AD47" s="10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301</v>
      </c>
      <c r="AC48" s="1029"/>
      <c r="AD48" s="102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5"/>
      <c r="Z51" s="831"/>
      <c r="AA51" s="832"/>
      <c r="AB51" s="558" t="s">
        <v>11</v>
      </c>
      <c r="AC51" s="1040"/>
      <c r="AD51" s="1041"/>
      <c r="AE51" s="1045" t="s">
        <v>557</v>
      </c>
      <c r="AF51" s="1045"/>
      <c r="AG51" s="1045"/>
      <c r="AH51" s="1045"/>
      <c r="AI51" s="1045" t="s">
        <v>554</v>
      </c>
      <c r="AJ51" s="1045"/>
      <c r="AK51" s="1045"/>
      <c r="AL51" s="1045"/>
      <c r="AM51" s="1045" t="s">
        <v>528</v>
      </c>
      <c r="AN51" s="1045"/>
      <c r="AO51" s="1045"/>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62"/>
      <c r="AC53" s="1034"/>
      <c r="AD53" s="103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4"/>
      <c r="AC54" s="1033"/>
      <c r="AD54" s="10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301</v>
      </c>
      <c r="AC55" s="1029"/>
      <c r="AD55" s="102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5"/>
      <c r="Z58" s="831"/>
      <c r="AA58" s="832"/>
      <c r="AB58" s="1039" t="s">
        <v>11</v>
      </c>
      <c r="AC58" s="1040"/>
      <c r="AD58" s="1041"/>
      <c r="AE58" s="1045" t="s">
        <v>557</v>
      </c>
      <c r="AF58" s="1045"/>
      <c r="AG58" s="1045"/>
      <c r="AH58" s="1045"/>
      <c r="AI58" s="1045" t="s">
        <v>554</v>
      </c>
      <c r="AJ58" s="1045"/>
      <c r="AK58" s="1045"/>
      <c r="AL58" s="1045"/>
      <c r="AM58" s="1045" t="s">
        <v>528</v>
      </c>
      <c r="AN58" s="1045"/>
      <c r="AO58" s="1045"/>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62"/>
      <c r="AC60" s="1034"/>
      <c r="AD60" s="103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4"/>
      <c r="AC61" s="1033"/>
      <c r="AD61" s="10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301</v>
      </c>
      <c r="AC62" s="1029"/>
      <c r="AD62" s="102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5"/>
      <c r="Z65" s="831"/>
      <c r="AA65" s="832"/>
      <c r="AB65" s="1039" t="s">
        <v>11</v>
      </c>
      <c r="AC65" s="1040"/>
      <c r="AD65" s="1041"/>
      <c r="AE65" s="1045" t="s">
        <v>557</v>
      </c>
      <c r="AF65" s="1045"/>
      <c r="AG65" s="1045"/>
      <c r="AH65" s="1045"/>
      <c r="AI65" s="1045" t="s">
        <v>554</v>
      </c>
      <c r="AJ65" s="1045"/>
      <c r="AK65" s="1045"/>
      <c r="AL65" s="1045"/>
      <c r="AM65" s="1045" t="s">
        <v>528</v>
      </c>
      <c r="AN65" s="1045"/>
      <c r="AO65" s="1045"/>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62"/>
      <c r="AC67" s="1034"/>
      <c r="AD67" s="103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4"/>
      <c r="AC68" s="1033"/>
      <c r="AD68" s="103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8"/>
      <c r="B16" s="1059"/>
      <c r="C16" s="1059"/>
      <c r="D16" s="1059"/>
      <c r="E16" s="1059"/>
      <c r="F16" s="106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8"/>
      <c r="B29" s="1059"/>
      <c r="C29" s="1059"/>
      <c r="D29" s="1059"/>
      <c r="E29" s="1059"/>
      <c r="F29" s="106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8"/>
      <c r="B42" s="1059"/>
      <c r="C42" s="1059"/>
      <c r="D42" s="1059"/>
      <c r="E42" s="1059"/>
      <c r="F42" s="106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8"/>
      <c r="B56" s="1059"/>
      <c r="C56" s="1059"/>
      <c r="D56" s="1059"/>
      <c r="E56" s="1059"/>
      <c r="F56" s="106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8"/>
      <c r="B69" s="1059"/>
      <c r="C69" s="1059"/>
      <c r="D69" s="1059"/>
      <c r="E69" s="1059"/>
      <c r="F69" s="106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8"/>
      <c r="B82" s="1059"/>
      <c r="C82" s="1059"/>
      <c r="D82" s="1059"/>
      <c r="E82" s="1059"/>
      <c r="F82" s="106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8"/>
      <c r="B95" s="1059"/>
      <c r="C95" s="1059"/>
      <c r="D95" s="1059"/>
      <c r="E95" s="1059"/>
      <c r="F95" s="106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8"/>
      <c r="B109" s="1059"/>
      <c r="C109" s="1059"/>
      <c r="D109" s="1059"/>
      <c r="E109" s="1059"/>
      <c r="F109" s="106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8"/>
      <c r="B122" s="1059"/>
      <c r="C122" s="1059"/>
      <c r="D122" s="1059"/>
      <c r="E122" s="1059"/>
      <c r="F122" s="106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8"/>
      <c r="B135" s="1059"/>
      <c r="C135" s="1059"/>
      <c r="D135" s="1059"/>
      <c r="E135" s="1059"/>
      <c r="F135" s="106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8"/>
      <c r="B148" s="1059"/>
      <c r="C148" s="1059"/>
      <c r="D148" s="1059"/>
      <c r="E148" s="1059"/>
      <c r="F148" s="106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8"/>
      <c r="B162" s="1059"/>
      <c r="C162" s="1059"/>
      <c r="D162" s="1059"/>
      <c r="E162" s="1059"/>
      <c r="F162" s="106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8"/>
      <c r="B175" s="1059"/>
      <c r="C175" s="1059"/>
      <c r="D175" s="1059"/>
      <c r="E175" s="1059"/>
      <c r="F175" s="106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8"/>
      <c r="B188" s="1059"/>
      <c r="C188" s="1059"/>
      <c r="D188" s="1059"/>
      <c r="E188" s="1059"/>
      <c r="F188" s="106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8"/>
      <c r="B201" s="1059"/>
      <c r="C201" s="1059"/>
      <c r="D201" s="1059"/>
      <c r="E201" s="1059"/>
      <c r="F201" s="106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8"/>
      <c r="B215" s="1059"/>
      <c r="C215" s="1059"/>
      <c r="D215" s="1059"/>
      <c r="E215" s="1059"/>
      <c r="F215" s="106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8"/>
      <c r="B228" s="1059"/>
      <c r="C228" s="1059"/>
      <c r="D228" s="1059"/>
      <c r="E228" s="1059"/>
      <c r="F228" s="106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8"/>
      <c r="B241" s="1059"/>
      <c r="C241" s="1059"/>
      <c r="D241" s="1059"/>
      <c r="E241" s="1059"/>
      <c r="F241" s="106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8"/>
      <c r="B254" s="1059"/>
      <c r="C254" s="1059"/>
      <c r="D254" s="1059"/>
      <c r="E254" s="1059"/>
      <c r="F254" s="106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2019-04-15T01:43:53Z</cp:lastPrinted>
  <dcterms:created xsi:type="dcterms:W3CDTF">2012-03-13T00:50:25Z</dcterms:created>
  <dcterms:modified xsi:type="dcterms:W3CDTF">2019-07-22T00:58:12Z</dcterms:modified>
</cp:coreProperties>
</file>