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M89" i="3"/>
  <c r="AI89" i="3"/>
  <c r="AE89" i="3"/>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<sst xmlns="http://schemas.openxmlformats.org/spreadsheetml/2006/main" count="2849" uniqueCount="640">
  <si>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</si>
  <si>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</si>
  <si>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</si>
  <si>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</si>
  <si>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</si>
  <si>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</si>
  <si>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</si>
  <si>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</si>
  <si>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</si>
  <si>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</si>
  <si>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</si>
  <si>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</si>
  <si>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</si>
  <si>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</si>
  <si>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</si>
  <si>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</si>
  <si>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</si>
  <si>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</si>
  <si>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</si>
  <si>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</si>
  <si>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</si>
  <si>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</si>
  <si>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</si>
  <si>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</si>
  <si>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</si>
  <si>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</si>
  <si>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</si>
  <si>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</si>
  <si>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</si>
  <si>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</si>
  <si>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</si>
  <si>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</si>
  <si>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</si>
  <si>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</si>
  <si>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</si>
  <si>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</si>
  <si>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</si>
  <si>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</si>
  <si>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</si>
  <si>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</si>
  <si>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</si>
  <si>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</si>
  <si>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</si>
  <si>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</si>
  <si>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</si>
  <si>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</si>
  <si>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</si>
  <si>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</si>
  <si>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</si>
  <si>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</si>
  <si>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</si>
  <si>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</si>
  <si>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</si>
  <si>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</si>
  <si>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</si>
  <si>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</si>
  <si>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</si>
  <si>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</si>
  <si>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</si>
  <si>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</si>
  <si>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</si>
  <si>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</si>
  <si>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</si>
  <si>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</si>
  <si>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</si>
  <si>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</si>
  <si>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</si>
  <si>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</si>
  <si>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</si>
  <si>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</si>
  <si>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</si>
  <si>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</si>
  <si>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</si>
  <si>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</si>
  <si>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</si>
  <si>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</si>
  <si>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</si>
  <si>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</si>
  <si>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</si>
  <si>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</si>
  <si>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</si>
  <si>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</si>
  <si>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</si>
  <si>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</si>
  <si>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</si>
  <si>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</si>
  <si>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</si>
  <si>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</si>
  <si>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</si>
  <si>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</si>
  <si>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</si>
  <si>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</si>
  <si>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</si>
  <si>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</si>
  <si>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</si>
  <si>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</si>
  <si>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</si>
  <si>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</si>
  <si>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</si>
  <si>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</si>
  <si>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</si>
  <si>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</si>
  <si>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</si>
  <si>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</si>
  <si>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</si>
  <si>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</si>
  <si>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</si>
  <si>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</si>
  <si>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</si>
  <si>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</si>
  <si>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</si>
  <si>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</si>
  <si>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</si>
  <si>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</si>
  <si>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</si>
  <si>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</si>
  <si>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</si>
  <si>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</si>
  <si>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</si>
  <si>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</si>
  <si>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</si>
  <si>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</si>
  <si>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</si>
  <si>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</si>
  <si>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</si>
  <si>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</si>
  <si>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</si>
  <si>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</si>
  <si>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</si>
  <si>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</si>
  <si>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</si>
  <si>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</si>
  <si>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</si>
  <si>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</si>
  <si>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</si>
  <si>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</si>
  <si>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</si>
  <si>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</si>
  <si>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</si>
  <si>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</si>
  <si>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</si>
  <si>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</si>
  <si>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</si>
  <si>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</si>
  <si>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</si>
  <si>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</si>
  <si>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</si>
  <si>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</si>
  <si>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</si>
  <si>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</si>
  <si>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</si>
  <si>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</si>
  <si>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</si>
  <si>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</si>
  <si>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</si>
  <si>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</si>
  <si>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</si>
  <si>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</si>
  <si>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</si>
  <si>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</si>
  <si>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</si>
  <si>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</si>
  <si>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</si>
  <si>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</si>
  <si>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</si>
  <si>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</si>
  <si>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</si>
  <si>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</si>
  <si>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</si>
  <si>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</si>
  <si>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</si>
  <si>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</si>
  <si>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</si>
  <si>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</si>
  <si>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</si>
  <si>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</si>
  <si>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</si>
  <si>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</si>
  <si>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</si>
  <si>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</si>
  <si>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</si>
  <si>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</si>
  <si>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</si>
  <si>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</si>
  <si>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</si>
  <si>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</si>
  <si>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</si>
  <si>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</si>
  <si>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</si>
  <si>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</si>
  <si>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</si>
  <si>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</si>
  <si>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</si>
  <si>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</si>
  <si>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</si>
  <si>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</si>
  <si>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</si>
  <si>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</si>
  <si>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</si>
  <si>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</si>
  <si>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</si>
  <si>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</si>
  <si>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</si>
  <si>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</si>
  <si>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</si>
  <si>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</si>
  <si>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</si>
  <si>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</si>
  <si>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</si>
  <si>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</si>
  <si>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</si>
  <si>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</si>
  <si>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</si>
  <si>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</si>
  <si>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</si>
  <si>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</si>
  <si>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</si>
  <si>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</si>
  <si>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</si>
  <si>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</si>
  <si>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</si>
  <si>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</si>
  <si>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</si>
  <si>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</si>
  <si>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</si>
  <si>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</si>
  <si>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</si>
  <si>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</si>
  <si>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</si>
  <si>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</si>
  <si>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</si>
  <si>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</si>
  <si>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</si>
  <si>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</si>
  <si>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</si>
  <si>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</si>
  <si>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</si>
  <si>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</si>
  <si>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</si>
  <si>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</si>
  <si>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</si>
  <si>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</si>
  <si>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</si>
  <si>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</si>
  <si>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</si>
  <si>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</si>
  <si>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</si>
  <si>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</si>
  <si>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</si>
  <si>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</si>
  <si>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</si>
  <si>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</si>
  <si>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</si>
  <si>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</si>
  <si>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</si>
  <si>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</si>
  <si>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</si>
  <si>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</si>
  <si>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</si>
  <si>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</si>
  <si>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</si>
  <si>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</si>
  <si>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</si>
  <si>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</si>
  <si>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</si>
  <si>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</si>
  <si>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</si>
  <si>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</si>
  <si>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</si>
  <si>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</si>
  <si>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</si>
  <si>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</si>
  <si>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</si>
  <si>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</si>
  <si>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</si>
  <si>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</si>
  <si>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</si>
  <si>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</si>
  <si>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</si>
  <si>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</si>
  <si>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</si>
  <si>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</si>
  <si>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</si>
  <si>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</si>
  <si>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</si>
  <si>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</si>
  <si>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</si>
  <si>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</si>
  <si>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</si>
  <si>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</si>
  <si>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</si>
  <si>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</si>
  <si>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</si>
  <si>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</si>
  <si>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</si>
  <si>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</si>
  <si>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</si>
  <si>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</si>
  <si>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</si>
  <si>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</si>
  <si>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</si>
  <si>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</si>
  <si>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</si>
  <si>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</si>
  <si>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</si>
  <si>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</si>
  <si>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</si>
  <si>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</si>
  <si>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</si>
  <si>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</si>
  <si>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</si>
  <si>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</si>
  <si>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</si>
  <si>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</si>
  <si>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</si>
  <si>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</si>
  <si>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</si>
  <si>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</si>
  <si>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</si>
  <si>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</si>
  <si>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</si>
  <si>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</si>
  <si>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</si>
  <si>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</si>
  <si>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</si>
  <si>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</si>
  <si>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</si>
  <si>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</si>
  <si>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</si>
  <si>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</si>
  <si>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</si>
  <si>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</si>
  <si>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</si>
  <si>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</si>
  <si>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</si>
  <si>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</si>
  <si>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</si>
  <si>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</si>
  <si>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</si>
  <si>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</si>
  <si>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</si>
  <si>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</si>
  <si>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</si>
  <si>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</si>
  <si>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</si>
  <si>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</si>
  <si>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</si>
  <si>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</si>
  <si>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</si>
  <si>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</si>
  <si>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</si>
  <si>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</si>
  <si>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</si>
  <si>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</si>
  <si>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</si>
  <si>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</si>
  <si>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</si>
  <si>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</si>
  <si>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</si>
  <si>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</si>
  <si>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</si>
  <si>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</si>
  <si>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</si>
  <si>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</si>
  <si>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</si>
  <si>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</si>
  <si>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</si>
  <si>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</si>
  <si>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</si>
  <si>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</si>
  <si>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</si>
  <si>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</si>
  <si>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</si>
  <si>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</si>
  <si>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</si>
  <si>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</si>
  <si>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</si>
  <si>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</si>
  <si>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</si>
  <si>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</si>
  <si>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</si>
  <si>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</si>
  <si>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</si>
  <si>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</si>
  <si>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</si>
  <si>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</si>
  <si>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</si>
  <si>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</si>
  <si>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</si>
  <si>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</si>
  <si>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</si>
  <si>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</si>
  <si>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</si>
  <si>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</si>
  <si>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</si>
  <si>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</si>
  <si>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</si>
  <si>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</si>
  <si>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</si>
  <si>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</si>
  <si>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</si>
  <si>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</si>
  <si>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</si>
  <si>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</si>
  <si>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</si>
  <si>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</si>
  <si>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</si>
  <si>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</si>
  <si>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</si>
  <si>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</si>
  <si>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</si>
  <si>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</si>
  <si>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</si>
  <si>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</si>
  <si>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</si>
  <si>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</si>
  <si>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</si>
  <si>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</si>
  <si>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</si>
  <si>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</si>
  <si>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</si>
  <si>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</si>
  <si>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</si>
  <si>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</si>
  <si>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</si>
  <si>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</si>
  <si>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</si>
  <si>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</si>
  <si>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</si>
  <si>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</si>
  <si>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</si>
  <si>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</si>
  <si>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</si>
  <si>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</si>
  <si>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</si>
  <si>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</si>
  <si>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</si>
  <si>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</si>
  <si>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</si>
  <si>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</si>
  <si>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</si>
  <si>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</si>
  <si>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</si>
  <si>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</si>
  <si>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</si>
  <si>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</si>
  <si>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</si>
  <si>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</si>
  <si>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</si>
  <si>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</si>
  <si>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</si>
  <si>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</si>
  <si>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</si>
  <si>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</si>
  <si>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</si>
  <si>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</si>
  <si>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</si>
  <si>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</si>
  <si>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</si>
  <si>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</si>
  <si>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</si>
  <si>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</si>
  <si>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</si>
  <si>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</si>
  <si>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</si>
  <si>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</si>
  <si>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</si>
  <si>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</si>
  <si>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</si>
  <si>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</si>
  <si>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</si>
  <si>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</si>
  <si>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</si>
  <si>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</si>
  <si>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</si>
  <si>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</si>
  <si>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</si>
  <si>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</si>
  <si>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</si>
  <si>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</si>
  <si>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</si>
  <si>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</si>
  <si>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</si>
  <si>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</si>
  <si>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</si>
  <si>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</si>
  <si>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</si>
  <si>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</si>
  <si>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</si>
  <si>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</si>
  <si>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</si>
  <si>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</si>
  <si>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</si>
  <si>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</si>
  <si>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</si>
  <si>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</si>
  <si>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</si>
  <si>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</si>
  <si>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</si>
  <si>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</si>
  <si>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</si>
  <si>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</si>
  <si>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</si>
  <si>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</si>
  <si>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</si>
  <si>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</si>
  <si>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</si>
  <si>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</si>
  <si>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</si>
  <si>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</si>
  <si>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</si>
  <si>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</si>
  <si>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</si>
  <si>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</si>
  <si>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</si>
  <si>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</si>
  <si>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</si>
  <si>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</si>
  <si>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</si>
  <si>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</si>
  <si>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</si>
  <si>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</si>
  <si>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</si>
  <si>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</si>
  <si>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</si>
  <si>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</si>
  <si>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</si>
  <si>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</si>
  <si>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</si>
  <si>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</si>
  <si>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</si>
  <si>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</si>
  <si>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</si>
  <si>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</si>
  <si>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</si>
  <si>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</si>
  <si>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</si>
  <si>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</si>
  <si>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</si>
  <si>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</si>
  <si>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</si>
  <si>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</si>
  <si>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</si>
  <si>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</si>
  <si>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</si>
  <si>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</si>
  <si>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</si>
  <si>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</si>
  <si>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</si>
  <si>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</si>
  <si>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</si>
  <si>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</si>
  <si>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</si>
  <si>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</si>
  <si>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</si>
  <si>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</si>
  <si>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</si>
  <si>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</si>
  <si>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</si>
  <si>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</si>
  <si>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</si>
  <si>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</si>
  <si>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</si>
  <si>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</si>
  <si>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</si>
  <si>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</si>
  <si>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</si>
  <si>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</si>
  <si>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</si>
  <si>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</si>
  <si>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</si>
  <si>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国際原子力機関（ＩＡＥＡ）技術協力基金拠出金</t>
    <phoneticPr fontId="5"/>
  </si>
  <si>
    <t>軍縮不拡散・科学部</t>
    <phoneticPr fontId="5"/>
  </si>
  <si>
    <t>国際原子力協力室</t>
    <rPh sb="0" eb="2">
      <t>コクサイ</t>
    </rPh>
    <rPh sb="2" eb="5">
      <t>ゲンシリョク</t>
    </rPh>
    <rPh sb="5" eb="7">
      <t>キョウリョク</t>
    </rPh>
    <rPh sb="7" eb="8">
      <t>シツ</t>
    </rPh>
    <phoneticPr fontId="5"/>
  </si>
  <si>
    <t>室長　松本　好一朗</t>
    <rPh sb="0" eb="2">
      <t>シツチョウ</t>
    </rPh>
    <rPh sb="3" eb="5">
      <t>マツモト</t>
    </rPh>
    <rPh sb="6" eb="9">
      <t>コウイチロウ</t>
    </rPh>
    <phoneticPr fontId="5"/>
  </si>
  <si>
    <t>○</t>
  </si>
  <si>
    <t>外務省設置法第４条第３項</t>
    <phoneticPr fontId="5"/>
  </si>
  <si>
    <t>国際原子力機関憲章第１４条Ｆ</t>
    <phoneticPr fontId="5"/>
  </si>
  <si>
    <t>本件拠出は，IAEAの技術協力活動を実施するための主要財源。これにより，IAEAは，途上国を中心として，その加盟国に対して，原子力技術に係る技術協力を実施することで，核兵器不拡散条約の３本柱の一つ，また，IAEAの二大目的の一つである原子力の平和的利用の促進を行っている。IAEA技術協力活動は，途上国の社会・経済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</si>
  <si>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これらを通じて，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</si>
  <si>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拠出金</t>
    <rPh sb="0" eb="3">
      <t>キョシュツキン</t>
    </rPh>
    <phoneticPr fontId="5"/>
  </si>
  <si>
    <t>全てのＩＡＥＡ加盟国が，IAEA技術協力プロジェクトの恩恵を享受する</t>
    <phoneticPr fontId="5"/>
  </si>
  <si>
    <t>IAEA技術協力のプロジェクト対象国・地域の数</t>
    <phoneticPr fontId="5"/>
  </si>
  <si>
    <t>対象国・地域</t>
    <rPh sb="0" eb="3">
      <t>タイショウコク</t>
    </rPh>
    <rPh sb="4" eb="6">
      <t>チイキ</t>
    </rPh>
    <phoneticPr fontId="5"/>
  </si>
  <si>
    <t>-</t>
    <phoneticPr fontId="5"/>
  </si>
  <si>
    <t>2018年技術協力報告書（Technical Cooperatin Report for 2018）（暫定版）</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</si>
  <si>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</si>
  <si>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</si>
  <si>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</si>
  <si>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（参考指標）国連事務局の「望ましい日本人職員数」（167人）の全国連事務局職員数（3001人）に占める割合（5.4%）に準拠し，5.4％（現行の1407人の場合，75人）を目標とする。</t>
    <phoneticPr fontId="5"/>
  </si>
  <si>
    <t>-</t>
    <phoneticPr fontId="5"/>
  </si>
  <si>
    <t>（参考目標）IAEA事務局の専門職以上の職員数（1407人）に占める日本人の専門職以上の職員数の割合の向上（現行38人：2.7%）</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</si>
  <si>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</si>
  <si>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</si>
  <si>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IAEA技術協力活動を通じて派遣した専門家の数</t>
    <phoneticPr fontId="5"/>
  </si>
  <si>
    <t>加盟国拠出総額（ユーロ）　／　技術協力プロジェクト数</t>
    <phoneticPr fontId="5"/>
  </si>
  <si>
    <t>ユーロ</t>
    <phoneticPr fontId="5"/>
  </si>
  <si>
    <t>拠出額/件</t>
    <phoneticPr fontId="5"/>
  </si>
  <si>
    <t>71,708,142/936</t>
    <phoneticPr fontId="5"/>
  </si>
  <si>
    <t>68,177,106/1,257</t>
    <phoneticPr fontId="5"/>
  </si>
  <si>
    <t>78,310,572/1,016</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</si>
  <si>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</si>
  <si>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</si>
  <si>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</si>
  <si>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</si>
  <si>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t>
    <phoneticPr fontId="5"/>
  </si>
  <si>
    <t>IAEAによる技術協力活動を支援し，原子力の平和的利用を促進する。</t>
    <phoneticPr fontId="5"/>
  </si>
  <si>
    <t>平成30年度は，技術協力基金に対し，約797万ユーロ（2018年基金総額の約10.1％）を拠出し，開発途上国を中心とする加盟国に対して，保健・医療，食糧・農業，原子力安全，産業応用，水・環境等の分野の原子力技術にかかる技術協力を実施した。</t>
    <phoneticPr fontId="5"/>
  </si>
  <si>
    <t>国際協力を通じた原子力の平和的利用促進への貢献</t>
    <rPh sb="5" eb="6">
      <t>ツウ</t>
    </rPh>
    <phoneticPr fontId="5"/>
  </si>
  <si>
    <t>我が国が重視するNPTの三本柱の一つである原子力の平和的利用促進及びSDGs達成のための国際的な取組として極めて重要。</t>
    <phoneticPr fontId="5"/>
  </si>
  <si>
    <t>我が国政府がIAEAを通じて開発途上国に対し，技術協力を行うものであり，地方自治体及び民間等に委ねるべき事業ではない。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</si>
  <si>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</si>
  <si>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</si>
  <si>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各加盟国の拠出は義務的経費であり，国連の分担率に準じて，各国が支払うべき拠出額が設定されている。</t>
    <phoneticPr fontId="5"/>
  </si>
  <si>
    <t>技術協力プロジェクトに対する支出状況は，ＩＡＥＡが発行する会計報告書等で確認している。</t>
    <rPh sb="0" eb="2">
      <t>ギジュツ</t>
    </rPh>
    <rPh sb="2" eb="4">
      <t>キョウリョク</t>
    </rPh>
    <phoneticPr fontId="5"/>
  </si>
  <si>
    <t>本拠出の使途は，IAEAの技術協力活動に限定されており，同活動は，開発途上国の要請及びIAEA理事会による承認の下，原子力の平和的利用の促進及びSDGs達成に効果的・効率的に活用されている。</t>
    <rPh sb="0" eb="1">
      <t>ホン</t>
    </rPh>
    <rPh sb="1" eb="3">
      <t>キョシュツ</t>
    </rPh>
    <rPh sb="4" eb="6">
      <t>シト</t>
    </rPh>
    <rPh sb="17" eb="19">
      <t>カツドウ</t>
    </rPh>
    <rPh sb="20" eb="22">
      <t>ゲンテイ</t>
    </rPh>
    <rPh sb="28" eb="29">
      <t>ドウ</t>
    </rPh>
    <rPh sb="29" eb="31">
      <t>カツドウ</t>
    </rPh>
    <rPh sb="39" eb="41">
      <t>ヨウセイ</t>
    </rPh>
    <rPh sb="41" eb="42">
      <t>オヨ</t>
    </rPh>
    <rPh sb="47" eb="50">
      <t>リジカイ</t>
    </rPh>
    <rPh sb="53" eb="55">
      <t>ショウニン</t>
    </rPh>
    <rPh sb="56" eb="57">
      <t>モト</t>
    </rPh>
    <rPh sb="70" eb="71">
      <t>オヨ</t>
    </rPh>
    <rPh sb="76" eb="78">
      <t>タッセイ</t>
    </rPh>
    <rPh sb="79" eb="82">
      <t>コウカテキ</t>
    </rPh>
    <phoneticPr fontId="5"/>
  </si>
  <si>
    <t>不用額なし。</t>
    <rPh sb="0" eb="2">
      <t>フヨウ</t>
    </rPh>
    <rPh sb="2" eb="3">
      <t>ガク</t>
    </rPh>
    <phoneticPr fontId="5"/>
  </si>
  <si>
    <t>本拠出金全体の予算や，事業の効率化については，ＩＡＥＡ総会や，理事会，関連会合，諮問委員会等で随時協議されている。</t>
    <rPh sb="11" eb="13">
      <t>ジギョウ</t>
    </rPh>
    <rPh sb="27" eb="29">
      <t>ソウカイ</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</si>
  <si>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</si>
  <si>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ＩＡＥＡの高い知見・知識を活用して効果的に実施されている。</t>
    <phoneticPr fontId="5"/>
  </si>
  <si>
    <t>ＩＡＥＡより毎年発行される技術協力報告書により，見込みに見合った効果的な活動が行われていることが確認されている。</t>
    <rPh sb="6" eb="8">
      <t>マイトシ</t>
    </rPh>
    <rPh sb="8" eb="10">
      <t>ハッコウ</t>
    </rPh>
    <rPh sb="13" eb="15">
      <t>ギジュツ</t>
    </rPh>
    <rPh sb="15" eb="17">
      <t>キョウリョク</t>
    </rPh>
    <rPh sb="17" eb="20">
      <t>ホウコクショ</t>
    </rPh>
    <rPh sb="28" eb="30">
      <t>ミア</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</si>
  <si>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</si>
  <si>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国際原子力機関（IAEA）分担金</t>
    <rPh sb="0" eb="2">
      <t>コクサイ</t>
    </rPh>
    <rPh sb="2" eb="5">
      <t>ゲンシリョク</t>
    </rPh>
    <rPh sb="5" eb="7">
      <t>キカン</t>
    </rPh>
    <rPh sb="13" eb="16">
      <t>ブンタンキン</t>
    </rPh>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</si>
  <si>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</si>
  <si>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平和的利用イニシアティブ拠出金</t>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</si>
  <si>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</si>
  <si>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</si>
  <si>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おり，本拠出金は，原子力の平和的利用の促進の一環として，開発途上国を中心とする加盟国に対する技術協力を実施するため，効率的かつ有効に用いられている。</t>
    <phoneticPr fontId="5"/>
  </si>
  <si>
    <t>原子力先進国であり，IAEA理事会指定理事国である我が国が果たすべき役割は大きい。引き続き効率的かつ有効な事業の実施に努める。</t>
    <phoneticPr fontId="5"/>
  </si>
  <si>
    <t>0132</t>
    <phoneticPr fontId="5"/>
  </si>
  <si>
    <t>0158</t>
    <phoneticPr fontId="5"/>
  </si>
  <si>
    <t>0158</t>
    <phoneticPr fontId="5"/>
  </si>
  <si>
    <t>拠出金</t>
    <rPh sb="0" eb="3">
      <t>キョシュツキン</t>
    </rPh>
    <phoneticPr fontId="5"/>
  </si>
  <si>
    <t>技術協力基金</t>
    <rPh sb="0" eb="2">
      <t>ギジュツ</t>
    </rPh>
    <rPh sb="2" eb="4">
      <t>キョウリョク</t>
    </rPh>
    <rPh sb="4" eb="6">
      <t>キキン</t>
    </rPh>
    <phoneticPr fontId="5"/>
  </si>
  <si>
    <t>国際原子力機関（ＩＡＥＡ）</t>
    <phoneticPr fontId="5"/>
  </si>
  <si>
    <t>-</t>
    <phoneticPr fontId="5"/>
  </si>
  <si>
    <t>-</t>
    <phoneticPr fontId="5"/>
  </si>
  <si>
    <t>2018年技術協力報告書（Technical Cooperatin Report for 2018）（暫定版）
（注：この参加者数は，技術協力基金（TCF）及び平和的利用イニシアティブ（PUI）を通じて実施されたIAEA技術協力活動全体の数。）</t>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</si>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</sst>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137579</xdr:colOff>
      <xdr:row>740</xdr:row>
      <xdr:rowOff>178593</xdr:rowOff>
    </xdr:from>
    <xdr:to>
      <xdr:col>27</xdr:col>
      <xdr:colOff>31186</xdr:colOff>
      <xdr:row>742</xdr:row>
      <xdr:rowOff>78443</xdr:rowOff>
    </xdr:to>
    <xdr:sp macro="" textlink="">
      <xdr:nvSpPr>
        <xdr:cNvPr id="3" name="正方形/長方形 2"/>
        <xdr:cNvSpPr/>
      </xdr:nvSpPr>
      <xdr:spPr>
        <a:xfrm>
          <a:off x="3337979" y="47489268"/>
          <a:ext cx="2093882"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989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742</xdr:row>
      <xdr:rowOff>212911</xdr:rowOff>
    </xdr:from>
    <xdr:to>
      <xdr:col>26</xdr:col>
      <xdr:colOff>160244</xdr:colOff>
      <xdr:row>743</xdr:row>
      <xdr:rowOff>112058</xdr:rowOff>
    </xdr:to>
    <xdr:sp macro="" textlink="">
      <xdr:nvSpPr>
        <xdr:cNvPr id="4" name="大かっこ 3"/>
        <xdr:cNvSpPr/>
      </xdr:nvSpPr>
      <xdr:spPr>
        <a:xfrm>
          <a:off x="3157257" y="48228436"/>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743</xdr:row>
      <xdr:rowOff>445835</xdr:rowOff>
    </xdr:from>
    <xdr:ext cx="607859" cy="275717"/>
    <xdr:sp macro="" textlink="">
      <xdr:nvSpPr>
        <xdr:cNvPr id="5" name="テキスト ボックス 4"/>
        <xdr:cNvSpPr txBox="1"/>
      </xdr:nvSpPr>
      <xdr:spPr>
        <a:xfrm>
          <a:off x="3258030" y="487185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743</xdr:row>
      <xdr:rowOff>180894</xdr:rowOff>
    </xdr:from>
    <xdr:to>
      <xdr:col>20</xdr:col>
      <xdr:colOff>11208</xdr:colOff>
      <xdr:row>745</xdr:row>
      <xdr:rowOff>321468</xdr:rowOff>
    </xdr:to>
    <xdr:cxnSp macro="">
      <xdr:nvCxnSpPr>
        <xdr:cNvPr id="6" name="直線矢印コネクタ 5"/>
        <xdr:cNvCxnSpPr/>
      </xdr:nvCxnSpPr>
      <xdr:spPr>
        <a:xfrm>
          <a:off x="4011708" y="48548844"/>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743</xdr:row>
      <xdr:rowOff>378598</xdr:rowOff>
    </xdr:from>
    <xdr:ext cx="990600" cy="459100"/>
    <xdr:sp macro="" textlink="">
      <xdr:nvSpPr>
        <xdr:cNvPr id="7" name="テキスト ボックス 6"/>
        <xdr:cNvSpPr txBox="1"/>
      </xdr:nvSpPr>
      <xdr:spPr>
        <a:xfrm>
          <a:off x="4482193" y="48717973"/>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743</xdr:row>
      <xdr:rowOff>172640</xdr:rowOff>
    </xdr:from>
    <xdr:to>
      <xdr:col>22</xdr:col>
      <xdr:colOff>156883</xdr:colOff>
      <xdr:row>746</xdr:row>
      <xdr:rowOff>1</xdr:rowOff>
    </xdr:to>
    <xdr:cxnSp macro="">
      <xdr:nvCxnSpPr>
        <xdr:cNvPr id="8" name="直線矢印コネクタ 7"/>
        <xdr:cNvCxnSpPr/>
      </xdr:nvCxnSpPr>
      <xdr:spPr>
        <a:xfrm flipH="1" flipV="1">
          <a:off x="4557432" y="48540590"/>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746</xdr:row>
      <xdr:rowOff>142875</xdr:rowOff>
    </xdr:from>
    <xdr:to>
      <xdr:col>27</xdr:col>
      <xdr:colOff>35298</xdr:colOff>
      <xdr:row>747</xdr:row>
      <xdr:rowOff>302558</xdr:rowOff>
    </xdr:to>
    <xdr:sp macro="" textlink="">
      <xdr:nvSpPr>
        <xdr:cNvPr id="9" name="正方形/長方形 8"/>
        <xdr:cNvSpPr/>
      </xdr:nvSpPr>
      <xdr:spPr>
        <a:xfrm>
          <a:off x="3301252" y="49568100"/>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989</a:t>
          </a:r>
          <a:r>
            <a:rPr kumimoji="1" lang="ja-JP" altLang="en-US" sz="1100"/>
            <a:t>百万円</a:t>
          </a:r>
          <a:endParaRPr kumimoji="1" lang="en-US" altLang="ja-JP" sz="1100"/>
        </a:p>
      </xdr:txBody>
    </xdr:sp>
    <xdr:clientData/>
  </xdr:twoCellAnchor>
  <xdr:twoCellAnchor>
    <xdr:from>
      <xdr:col>15</xdr:col>
      <xdr:colOff>156881</xdr:colOff>
      <xdr:row>748</xdr:row>
      <xdr:rowOff>123265</xdr:rowOff>
    </xdr:from>
    <xdr:to>
      <xdr:col>28</xdr:col>
      <xdr:colOff>14567</xdr:colOff>
      <xdr:row>750</xdr:row>
      <xdr:rowOff>235323</xdr:rowOff>
    </xdr:to>
    <xdr:sp macro="" textlink="">
      <xdr:nvSpPr>
        <xdr:cNvPr id="10" name="大かっこ 9"/>
        <xdr:cNvSpPr/>
      </xdr:nvSpPr>
      <xdr:spPr>
        <a:xfrm>
          <a:off x="3157256" y="50253340"/>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743</xdr:row>
      <xdr:rowOff>462642</xdr:rowOff>
    </xdr:from>
    <xdr:ext cx="990600" cy="264560"/>
    <xdr:sp macro="" textlink="">
      <xdr:nvSpPr>
        <xdr:cNvPr id="11" name="テキスト ボックス 10"/>
        <xdr:cNvSpPr txBox="1"/>
      </xdr:nvSpPr>
      <xdr:spPr>
        <a:xfrm>
          <a:off x="5123089" y="487162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171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1206</v>
      </c>
      <c r="Q13" s="658"/>
      <c r="R13" s="658"/>
      <c r="S13" s="658"/>
      <c r="T13" s="658"/>
      <c r="U13" s="658"/>
      <c r="V13" s="659"/>
      <c r="W13" s="657">
        <v>965</v>
      </c>
      <c r="X13" s="658"/>
      <c r="Y13" s="658"/>
      <c r="Z13" s="658"/>
      <c r="AA13" s="658"/>
      <c r="AB13" s="658"/>
      <c r="AC13" s="659"/>
      <c r="AD13" s="657">
        <v>989</v>
      </c>
      <c r="AE13" s="658"/>
      <c r="AF13" s="658"/>
      <c r="AG13" s="658"/>
      <c r="AH13" s="658"/>
      <c r="AI13" s="658"/>
      <c r="AJ13" s="659"/>
      <c r="AK13" s="657">
        <v>1052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1206</v>
      </c>
      <c r="Q18" s="879"/>
      <c r="R18" s="879"/>
      <c r="S18" s="879"/>
      <c r="T18" s="879"/>
      <c r="U18" s="879"/>
      <c r="V18" s="880"/>
      <c r="W18" s="878">
        <f>SUM(W13:AC17)</f>
        <v>965</v>
      </c>
      <c r="X18" s="879"/>
      <c r="Y18" s="879"/>
      <c r="Z18" s="879"/>
      <c r="AA18" s="879"/>
      <c r="AB18" s="879"/>
      <c r="AC18" s="880"/>
      <c r="AD18" s="878">
        <f>SUM(AD13:AJ17)</f>
        <v>989</v>
      </c>
      <c r="AE18" s="879"/>
      <c r="AF18" s="879"/>
      <c r="AG18" s="879"/>
      <c r="AH18" s="879"/>
      <c r="AI18" s="879"/>
      <c r="AJ18" s="880"/>
      <c r="AK18" s="878">
        <f>SUM(AK13:AQ17)</f>
        <v>1052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1052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1052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5</v>
      </c>
      <c r="AR31" s="200"/>
      <c r="AS31" s="133" t="s">
        <v>355</v>
      </c>
      <c r="AT31" s="134"/>
      <c r="AU31" s="199" t="s">
        <v>584</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146</v>
      </c>
      <c r="AF32" s="219"/>
      <c r="AG32" s="219"/>
      <c r="AH32" s="219"/>
      <c r="AI32" s="218">
        <v>144</v>
      </c>
      <c r="AJ32" s="219"/>
      <c r="AK32" s="219"/>
      <c r="AL32" s="219"/>
      <c r="AM32" s="218">
        <v>146</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130</v>
      </c>
      <c r="AF33" s="219"/>
      <c r="AG33" s="219"/>
      <c r="AH33" s="219"/>
      <c r="AI33" s="218">
        <v>135</v>
      </c>
      <c r="AJ33" s="219"/>
      <c r="AK33" s="219"/>
      <c r="AL33" s="219"/>
      <c r="AM33" s="218">
        <v>135</v>
      </c>
      <c r="AN33" s="219"/>
      <c r="AO33" s="219"/>
      <c r="AP33" s="219"/>
      <c r="AQ33" s="340">
        <v>140</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112.3</v>
      </c>
      <c r="AF34" s="219"/>
      <c r="AG34" s="219"/>
      <c r="AH34" s="219"/>
      <c r="AI34" s="218">
        <v>106.7</v>
      </c>
      <c r="AJ34" s="219"/>
      <c r="AK34" s="219"/>
      <c r="AL34" s="219"/>
      <c r="AM34" s="218">
        <f>AM32/AM33*100</f>
        <v>108.14814814814815</v>
      </c>
      <c r="AN34" s="219"/>
      <c r="AO34" s="219"/>
      <c r="AP34" s="219"/>
      <c r="AQ34" s="340" t="s">
        <v>584</v>
      </c>
      <c r="AR34" s="207"/>
      <c r="AS34" s="207"/>
      <c r="AT34" s="341"/>
      <c r="AU34" s="219" t="s">
        <v>584</v>
      </c>
      <c r="AV34" s="219"/>
      <c r="AW34" s="219"/>
      <c r="AX34" s="221"/>
    </row>
    <row r="35" spans="1:50" ht="23.25" customHeight="1" x14ac:dyDescent="0.15">
      <c r="A35" s="226" t="s">
        <v>506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584</v>
      </c>
      <c r="AR38" s="200"/>
      <c r="AS38" s="133" t="s">
        <v>355</v>
      </c>
      <c r="AT38" s="134"/>
      <c r="AU38" s="199" t="s">
        <v>584</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3114</v>
      </c>
      <c r="AF39" s="219"/>
      <c r="AG39" s="219"/>
      <c r="AH39" s="219"/>
      <c r="AI39" s="218">
        <v>3913</v>
      </c>
      <c r="AJ39" s="219"/>
      <c r="AK39" s="219"/>
      <c r="AL39" s="219"/>
      <c r="AM39" s="218">
        <v>3282</v>
      </c>
      <c r="AN39" s="219"/>
      <c r="AO39" s="219"/>
      <c r="AP39" s="219"/>
      <c r="AQ39" s="340" t="s">
        <v>584</v>
      </c>
      <c r="AR39" s="207"/>
      <c r="AS39" s="207"/>
      <c r="AT39" s="341"/>
      <c r="AU39" s="219" t="s">
        <v>584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3000</v>
      </c>
      <c r="AF40" s="219"/>
      <c r="AG40" s="219"/>
      <c r="AH40" s="219"/>
      <c r="AI40" s="218">
        <v>3000</v>
      </c>
      <c r="AJ40" s="219"/>
      <c r="AK40" s="219"/>
      <c r="AL40" s="219"/>
      <c r="AM40" s="218">
        <v>3000</v>
      </c>
      <c r="AN40" s="219"/>
      <c r="AO40" s="219"/>
      <c r="AP40" s="219"/>
      <c r="AQ40" s="340">
        <v>3000</v>
      </c>
      <c r="AR40" s="207"/>
      <c r="AS40" s="207"/>
      <c r="AT40" s="341"/>
      <c r="AU40" s="219" t="s">
        <v>584</v>
      </c>
      <c r="AV40" s="219"/>
      <c r="AW40" s="219"/>
      <c r="AX40" s="221"/>
    </row>
    <row r="41" spans="1:50" ht="77.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103.8</v>
      </c>
      <c r="AF41" s="219"/>
      <c r="AG41" s="219"/>
      <c r="AH41" s="219"/>
      <c r="AI41" s="218">
        <v>130.4</v>
      </c>
      <c r="AJ41" s="219"/>
      <c r="AK41" s="219"/>
      <c r="AL41" s="219"/>
      <c r="AM41" s="218">
        <f>AM39/AM40*100</f>
        <v>109.4</v>
      </c>
      <c r="AN41" s="219"/>
      <c r="AO41" s="219"/>
      <c r="AP41" s="219"/>
      <c r="AQ41" s="340" t="s">
        <v>584</v>
      </c>
      <c r="AR41" s="207"/>
      <c r="AS41" s="207"/>
      <c r="AT41" s="341"/>
      <c r="AU41" s="219" t="s">
        <v>584</v>
      </c>
      <c r="AV41" s="219"/>
      <c r="AW41" s="219"/>
      <c r="AX41" s="221"/>
    </row>
    <row r="42" spans="1:50" ht="23.25" customHeight="1" x14ac:dyDescent="0.15">
      <c r="A42" s="226" t="s">
        <v>506</v>
      </c>
      <c r="B42" s="227"/>
      <c r="C42" s="227"/>
      <c r="D42" s="227"/>
      <c r="E42" s="227"/>
      <c r="F42" s="228"/>
      <c r="G42" s="232" t="s">
        <v>637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584</v>
      </c>
      <c r="AR45" s="200"/>
      <c r="AS45" s="133" t="s">
        <v>355</v>
      </c>
      <c r="AT45" s="134"/>
      <c r="AU45" s="199" t="s">
        <v>584</v>
      </c>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t="s">
        <v>588</v>
      </c>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77.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584</v>
      </c>
      <c r="AR86" s="199"/>
      <c r="AS86" s="133" t="s">
        <v>355</v>
      </c>
      <c r="AT86" s="134"/>
      <c r="AU86" s="199" t="s">
        <v>584</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591</v>
      </c>
      <c r="H87" s="105"/>
      <c r="I87" s="105"/>
      <c r="J87" s="105"/>
      <c r="K87" s="105"/>
      <c r="L87" s="105"/>
      <c r="M87" s="105"/>
      <c r="N87" s="105"/>
      <c r="O87" s="106"/>
      <c r="P87" s="105" t="s">
        <v>589</v>
      </c>
      <c r="Q87" s="514"/>
      <c r="R87" s="514"/>
      <c r="S87" s="514"/>
      <c r="T87" s="514"/>
      <c r="U87" s="514"/>
      <c r="V87" s="514"/>
      <c r="W87" s="514"/>
      <c r="X87" s="515"/>
      <c r="Y87" s="561" t="s">
        <v>62</v>
      </c>
      <c r="Z87" s="562"/>
      <c r="AA87" s="563"/>
      <c r="AB87" s="461" t="s">
        <v>588</v>
      </c>
      <c r="AC87" s="461"/>
      <c r="AD87" s="461"/>
      <c r="AE87" s="218">
        <v>39</v>
      </c>
      <c r="AF87" s="219"/>
      <c r="AG87" s="219"/>
      <c r="AH87" s="219"/>
      <c r="AI87" s="218">
        <v>40</v>
      </c>
      <c r="AJ87" s="219"/>
      <c r="AK87" s="219"/>
      <c r="AL87" s="219"/>
      <c r="AM87" s="218">
        <v>38</v>
      </c>
      <c r="AN87" s="219"/>
      <c r="AO87" s="219"/>
      <c r="AP87" s="219"/>
      <c r="AQ87" s="340" t="s">
        <v>584</v>
      </c>
      <c r="AR87" s="207"/>
      <c r="AS87" s="207"/>
      <c r="AT87" s="341"/>
      <c r="AU87" s="219" t="s">
        <v>584</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v>75</v>
      </c>
      <c r="AF88" s="219"/>
      <c r="AG88" s="219"/>
      <c r="AH88" s="219"/>
      <c r="AI88" s="218">
        <v>40</v>
      </c>
      <c r="AJ88" s="219"/>
      <c r="AK88" s="219"/>
      <c r="AL88" s="219"/>
      <c r="AM88" s="218">
        <v>41</v>
      </c>
      <c r="AN88" s="219"/>
      <c r="AO88" s="219"/>
      <c r="AP88" s="219"/>
      <c r="AQ88" s="340" t="s">
        <v>639</v>
      </c>
      <c r="AR88" s="207"/>
      <c r="AS88" s="207"/>
      <c r="AT88" s="341"/>
      <c r="AU88" s="219" t="s">
        <v>584</v>
      </c>
      <c r="AV88" s="219"/>
      <c r="AW88" s="219"/>
      <c r="AX88" s="221"/>
      <c r="AY88" s="10"/>
      <c r="AZ88" s="10"/>
      <c r="BA88" s="10"/>
      <c r="BB88" s="10"/>
      <c r="BC88" s="10"/>
    </row>
    <row r="89" spans="1:60" ht="66"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f>AE87/AE88*100</f>
        <v>52</v>
      </c>
      <c r="AF89" s="219"/>
      <c r="AG89" s="219"/>
      <c r="AH89" s="219"/>
      <c r="AI89" s="218">
        <f>AI87/AI88*100</f>
        <v>100</v>
      </c>
      <c r="AJ89" s="219"/>
      <c r="AK89" s="219"/>
      <c r="AL89" s="219"/>
      <c r="AM89" s="218">
        <f>AM87/AM88*100</f>
        <v>92.682926829268297</v>
      </c>
      <c r="AN89" s="219"/>
      <c r="AO89" s="219"/>
      <c r="AP89" s="219"/>
      <c r="AQ89" s="340" t="s">
        <v>584</v>
      </c>
      <c r="AR89" s="207"/>
      <c r="AS89" s="207"/>
      <c r="AT89" s="341"/>
      <c r="AU89" s="219" t="s">
        <v>590</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t="s">
        <v>584</v>
      </c>
      <c r="AR91" s="199"/>
      <c r="AS91" s="133" t="s">
        <v>355</v>
      </c>
      <c r="AT91" s="134"/>
      <c r="AU91" s="199" t="s">
        <v>590</v>
      </c>
      <c r="AV91" s="199"/>
      <c r="AW91" s="398" t="s">
        <v>300</v>
      </c>
      <c r="AX91" s="399"/>
      <c r="AY91" s="10"/>
      <c r="AZ91" s="10"/>
      <c r="BA91" s="10"/>
      <c r="BB91" s="10"/>
      <c r="BC91" s="10"/>
    </row>
    <row r="92" spans="1:60" ht="23.25" customHeight="1" x14ac:dyDescent="0.15">
      <c r="A92" s="865"/>
      <c r="B92" s="428"/>
      <c r="C92" s="428"/>
      <c r="D92" s="428"/>
      <c r="E92" s="428"/>
      <c r="F92" s="429"/>
      <c r="G92" s="104" t="s">
        <v>592</v>
      </c>
      <c r="H92" s="105"/>
      <c r="I92" s="105"/>
      <c r="J92" s="105"/>
      <c r="K92" s="105"/>
      <c r="L92" s="105"/>
      <c r="M92" s="105"/>
      <c r="N92" s="105"/>
      <c r="O92" s="106"/>
      <c r="P92" s="105" t="s">
        <v>593</v>
      </c>
      <c r="Q92" s="514"/>
      <c r="R92" s="514"/>
      <c r="S92" s="514"/>
      <c r="T92" s="514"/>
      <c r="U92" s="514"/>
      <c r="V92" s="514"/>
      <c r="W92" s="514"/>
      <c r="X92" s="515"/>
      <c r="Y92" s="561" t="s">
        <v>62</v>
      </c>
      <c r="Z92" s="562"/>
      <c r="AA92" s="563"/>
      <c r="AB92" s="461" t="s">
        <v>588</v>
      </c>
      <c r="AC92" s="461"/>
      <c r="AD92" s="461"/>
      <c r="AE92" s="218">
        <v>3</v>
      </c>
      <c r="AF92" s="219"/>
      <c r="AG92" s="219"/>
      <c r="AH92" s="219"/>
      <c r="AI92" s="218">
        <v>3</v>
      </c>
      <c r="AJ92" s="219"/>
      <c r="AK92" s="219"/>
      <c r="AL92" s="219"/>
      <c r="AM92" s="218">
        <v>3</v>
      </c>
      <c r="AN92" s="219"/>
      <c r="AO92" s="219"/>
      <c r="AP92" s="219"/>
      <c r="AQ92" s="340" t="s">
        <v>584</v>
      </c>
      <c r="AR92" s="207"/>
      <c r="AS92" s="207"/>
      <c r="AT92" s="341"/>
      <c r="AU92" s="219" t="s">
        <v>584</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588</v>
      </c>
      <c r="AC93" s="523"/>
      <c r="AD93" s="523"/>
      <c r="AE93" s="218">
        <v>4</v>
      </c>
      <c r="AF93" s="219"/>
      <c r="AG93" s="219"/>
      <c r="AH93" s="219"/>
      <c r="AI93" s="218">
        <v>4</v>
      </c>
      <c r="AJ93" s="219"/>
      <c r="AK93" s="219"/>
      <c r="AL93" s="219"/>
      <c r="AM93" s="218">
        <v>4</v>
      </c>
      <c r="AN93" s="219"/>
      <c r="AO93" s="219"/>
      <c r="AP93" s="219"/>
      <c r="AQ93" s="340" t="s">
        <v>639</v>
      </c>
      <c r="AR93" s="207"/>
      <c r="AS93" s="207"/>
      <c r="AT93" s="341"/>
      <c r="AU93" s="219" t="s">
        <v>584</v>
      </c>
      <c r="AV93" s="219"/>
      <c r="AW93" s="219"/>
      <c r="AX93" s="221"/>
    </row>
    <row r="94" spans="1:60" ht="8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v>75</v>
      </c>
      <c r="AF94" s="219"/>
      <c r="AG94" s="219"/>
      <c r="AH94" s="219"/>
      <c r="AI94" s="218">
        <v>75</v>
      </c>
      <c r="AJ94" s="219"/>
      <c r="AK94" s="219"/>
      <c r="AL94" s="219"/>
      <c r="AM94" s="218">
        <v>75</v>
      </c>
      <c r="AN94" s="219"/>
      <c r="AO94" s="219"/>
      <c r="AP94" s="219"/>
      <c r="AQ94" s="340" t="s">
        <v>590</v>
      </c>
      <c r="AR94" s="207"/>
      <c r="AS94" s="207"/>
      <c r="AT94" s="341"/>
      <c r="AU94" s="219" t="s">
        <v>590</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3777</v>
      </c>
      <c r="AF101" s="219"/>
      <c r="AG101" s="219"/>
      <c r="AH101" s="220"/>
      <c r="AI101" s="218">
        <v>3641</v>
      </c>
      <c r="AJ101" s="219"/>
      <c r="AK101" s="219"/>
      <c r="AL101" s="220"/>
      <c r="AM101" s="218">
        <v>3640</v>
      </c>
      <c r="AN101" s="219"/>
      <c r="AO101" s="219"/>
      <c r="AP101" s="220"/>
      <c r="AQ101" s="218" t="s">
        <v>584</v>
      </c>
      <c r="AR101" s="219"/>
      <c r="AS101" s="219"/>
      <c r="AT101" s="220"/>
      <c r="AU101" s="218" t="s">
        <v>590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t="s">
        <v>584</v>
      </c>
      <c r="AF102" s="418"/>
      <c r="AG102" s="418"/>
      <c r="AH102" s="418"/>
      <c r="AI102" s="418" t="s">
        <v>584</v>
      </c>
      <c r="AJ102" s="418"/>
      <c r="AK102" s="418"/>
      <c r="AL102" s="418"/>
      <c r="AM102" s="418" t="s">
        <v>584</v>
      </c>
      <c r="AN102" s="418"/>
      <c r="AO102" s="418"/>
      <c r="AP102" s="418"/>
      <c r="AQ102" s="273" t="s">
        <v>584</v>
      </c>
      <c r="AR102" s="274"/>
      <c r="AS102" s="274"/>
      <c r="AT102" s="319"/>
      <c r="AU102" s="273" t="s">
        <v>584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f>68177106/1257</f>
        <v>54237.952267303102</v>
      </c>
      <c r="AF116" s="418"/>
      <c r="AG116" s="418"/>
      <c r="AH116" s="418"/>
      <c r="AI116" s="418">
        <f>71708142/936</f>
        <v>76611.262820512828</v>
      </c>
      <c r="AJ116" s="418"/>
      <c r="AK116" s="418"/>
      <c r="AL116" s="418"/>
      <c r="AM116" s="418">
        <f>78310572/1016</f>
        <v>77077.334645669296</v>
      </c>
      <c r="AN116" s="418"/>
      <c r="AO116" s="418"/>
      <c r="AP116" s="418"/>
      <c r="AQ116" s="218" t="s">
        <v>584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599</v>
      </c>
      <c r="AF117" s="551"/>
      <c r="AG117" s="551"/>
      <c r="AH117" s="551"/>
      <c r="AI117" s="551" t="s">
        <v>598</v>
      </c>
      <c r="AJ117" s="551"/>
      <c r="AK117" s="551"/>
      <c r="AL117" s="551"/>
      <c r="AM117" s="551" t="s">
        <v>600</v>
      </c>
      <c r="AN117" s="551"/>
      <c r="AO117" s="551"/>
      <c r="AP117" s="551"/>
      <c r="AQ117" s="551" t="s">
        <v>584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603</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605</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7"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612</v>
      </c>
      <c r="AE705" s="715"/>
      <c r="AF705" s="715"/>
      <c r="AG705" s="125" t="s">
        <v>584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3.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6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63.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575</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6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63.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63.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575</v>
      </c>
      <c r="AE713" s="329"/>
      <c r="AF713" s="663"/>
      <c r="AG713" s="101" t="s">
        <v>638</v>
      </c>
      <c r="AH713" s="102"/>
      <c r="AI713" s="102"/>
      <c r="AJ713" s="102"/>
      <c r="AK713" s="102"/>
      <c r="AL713" s="102"/>
      <c r="AM713" s="102"/>
      <c r="AN713" s="102"/>
      <c r="AO713" s="102"/>
      <c r="AP713" s="102"/>
      <c r="AQ713" s="102"/>
      <c r="AR713" s="102"/>
      <c r="AS713" s="102"/>
      <c r="AT713" s="102"/>
      <c r="AU713" s="102"/>
      <c r="AV713" s="102"/>
      <c r="AW713" s="102"/>
      <c r="AX713" s="103"/>
    </row>
    <row r="714" spans="1:50" ht="63.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51"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c r="K722" s="291"/>
      <c r="L722" s="83" t="str">
        <f t="shared" ref="L722:L725" si="5">IF(M722="","","-")</f>
        <v/>
      </c>
      <c r="M722" s="84"/>
      <c r="N722" s="304" t="s">
        <v>623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c r="K723" s="291"/>
      <c r="L723" s="83" t="str">
        <f t="shared" si="5"/>
        <v/>
      </c>
      <c r="M723" s="84"/>
      <c r="N723" s="304" t="s">
        <v>624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c r="K724" s="291"/>
      <c r="L724" s="83" t="str">
        <f t="shared" si="5"/>
        <v/>
      </c>
      <c r="M724" s="84"/>
      <c r="N724" s="304" t="s">
        <v>625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t="s">
        <v>629</v>
      </c>
      <c r="S738" s="990"/>
      <c r="T738" s="990"/>
      <c r="U738" s="990"/>
      <c r="V738" s="990"/>
      <c r="W738" s="990"/>
      <c r="X738" s="990"/>
      <c r="Y738" s="990"/>
      <c r="Z738" s="990"/>
      <c r="AA738" s="365" t="s">
        <v>538</v>
      </c>
      <c r="AB738" s="365"/>
      <c r="AC738" s="365"/>
      <c r="AD738" s="365"/>
      <c r="AE738" s="990" t="s">
        <v>630</v>
      </c>
      <c r="AF738" s="990"/>
      <c r="AG738" s="990"/>
      <c r="AH738" s="990"/>
      <c r="AI738" s="990"/>
      <c r="AJ738" s="990"/>
      <c r="AK738" s="990"/>
      <c r="AL738" s="990"/>
      <c r="AM738" s="990"/>
      <c r="AN738" s="365" t="s">
        <v>534</v>
      </c>
      <c r="AO738" s="365"/>
      <c r="AP738" s="365"/>
      <c r="AQ738" s="365"/>
      <c r="AR738" s="982" t="s">
        <v>631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158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633</v>
      </c>
      <c r="M781" s="665"/>
      <c r="N781" s="665"/>
      <c r="O781" s="665"/>
      <c r="P781" s="665"/>
      <c r="Q781" s="665"/>
      <c r="R781" s="665"/>
      <c r="S781" s="665"/>
      <c r="T781" s="665"/>
      <c r="U781" s="665"/>
      <c r="V781" s="665"/>
      <c r="W781" s="665"/>
      <c r="X781" s="666"/>
      <c r="Y781" s="388">
        <v>989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t="s">
        <v>635</v>
      </c>
      <c r="K837" s="349"/>
      <c r="L837" s="349"/>
      <c r="M837" s="349"/>
      <c r="N837" s="349"/>
      <c r="O837" s="349"/>
      <c r="P837" s="362" t="s">
        <v>633</v>
      </c>
      <c r="Q837" s="350"/>
      <c r="R837" s="350"/>
      <c r="S837" s="350"/>
      <c r="T837" s="350"/>
      <c r="U837" s="350"/>
      <c r="V837" s="350"/>
      <c r="W837" s="350"/>
      <c r="X837" s="350"/>
      <c r="Y837" s="351">
        <v>989</v>
      </c>
      <c r="Z837" s="352"/>
      <c r="AA837" s="352"/>
      <c r="AB837" s="353"/>
      <c r="AC837" s="363" t="s">
        <v>196</v>
      </c>
      <c r="AD837" s="371"/>
      <c r="AE837" s="371"/>
      <c r="AF837" s="371"/>
      <c r="AG837" s="371"/>
      <c r="AH837" s="372" t="s">
        <v>567</v>
      </c>
      <c r="AI837" s="373"/>
      <c r="AJ837" s="373"/>
      <c r="AK837" s="373"/>
      <c r="AL837" s="357" t="s">
        <v>567</v>
      </c>
      <c r="AM837" s="358"/>
      <c r="AN837" s="358"/>
      <c r="AO837" s="359"/>
      <c r="AP837" s="360" t="s">
        <v>636</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35">
      <formula>IF(RIGHT(TEXT(P14,"0.#"),1)=".",FALSE,TRUE)</formula>
    </cfRule>
    <cfRule type="expression" dxfId="2806" priority="14036">
      <formula>IF(RIGHT(TEXT(P14,"0.#"),1)=".",TRUE,FALSE)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P16:AQ17 P15:AX15 P13:AX13">
    <cfRule type="expression" dxfId="2795" priority="13733">
      <formula>IF(RIGHT(TEXT(P13,"0.#"),1)=".",FALSE,TRUE)</formula>
    </cfRule>
    <cfRule type="expression" dxfId="2794" priority="13734">
      <formula>IF(RIGHT(TEXT(P13,"0.#"),1)=".",TRUE,FALSE)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E101 AQ101">
    <cfRule type="expression" dxfId="2791" priority="13723">
      <formula>IF(RIGHT(TEXT(AE101,"0.#"),1)=".",FALSE,TRUE)</formula>
    </cfRule>
    <cfRule type="expression" dxfId="2790" priority="13724">
      <formula>IF(RIGHT(TEXT(AE101,"0.#"),1)=".",TRUE,FALSE)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M34">
    <cfRule type="expression" dxfId="2767" priority="13479">
      <formula>IF(RIGHT(TEXT(AM34,"0.#"),1)=".",FALSE,TRUE)</formula>
    </cfRule>
    <cfRule type="expression" dxfId="2766" priority="13480">
      <formula>IF(RIGHT(TEXT(AM34,"0.#"),1)=".",TRUE,FALSE)</formula>
    </cfRule>
  </conditionalFormatting>
  <conditionalFormatting sqref="AE33">
    <cfRule type="expression" dxfId="2765" priority="13493">
      <formula>IF(RIGHT(TEXT(AE33,"0.#"),1)=".",FALSE,TRUE)</formula>
    </cfRule>
    <cfRule type="expression" dxfId="2764" priority="13494">
      <formula>IF(RIGHT(TEXT(AE33,"0.#"),1)=".",TRUE,FALSE)</formula>
    </cfRule>
  </conditionalFormatting>
  <conditionalFormatting sqref="AE34">
    <cfRule type="expression" dxfId="2763" priority="13491">
      <formula>IF(RIGHT(TEXT(AE34,"0.#"),1)=".",FALSE,TRUE)</formula>
    </cfRule>
    <cfRule type="expression" dxfId="2762" priority="13492">
      <formula>IF(RIGHT(TEXT(AE34,"0.#"),1)=".",TRUE,FALSE)</formula>
    </cfRule>
  </conditionalFormatting>
  <conditionalFormatting sqref="AI34">
    <cfRule type="expression" dxfId="2761" priority="13489">
      <formula>IF(RIGHT(TEXT(AI34,"0.#"),1)=".",FALSE,TRUE)</formula>
    </cfRule>
    <cfRule type="expression" dxfId="2760" priority="13490">
      <formula>IF(RIGHT(TEXT(AI34,"0.#"),1)=".",TRUE,FALSE)</formula>
    </cfRule>
  </conditionalFormatting>
  <conditionalFormatting sqref="AI33">
    <cfRule type="expression" dxfId="2759" priority="13487">
      <formula>IF(RIGHT(TEXT(AI33,"0.#"),1)=".",FALSE,TRUE)</formula>
    </cfRule>
    <cfRule type="expression" dxfId="2758" priority="13488">
      <formula>IF(RIGHT(TEXT(AI33,"0.#"),1)=".",TRUE,FALSE)</formula>
    </cfRule>
  </conditionalFormatting>
  <conditionalFormatting sqref="AI32">
    <cfRule type="expression" dxfId="2757" priority="13485">
      <formula>IF(RIGHT(TEXT(AI32,"0.#"),1)=".",FALSE,TRUE)</formula>
    </cfRule>
    <cfRule type="expression" dxfId="2756" priority="13486">
      <formula>IF(RIGHT(TEXT(AI32,"0.#"),1)=".",TRUE,FALSE)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Q32:AQ34">
    <cfRule type="expression" dxfId="2751" priority="13473">
      <formula>IF(RIGHT(TEXT(AQ32,"0.#"),1)=".",FALSE,TRUE)</formula>
    </cfRule>
    <cfRule type="expression" dxfId="2750" priority="13474">
      <formula>IF(RIGHT(TEXT(AQ32,"0.#"),1)=".",TRUE,FALSE)</formula>
    </cfRule>
  </conditionalFormatting>
  <conditionalFormatting sqref="AU32:AU34">
    <cfRule type="expression" dxfId="2749" priority="13471">
      <formula>IF(RIGHT(TEXT(AU32,"0.#"),1)=".",FALSE,TRUE)</formula>
    </cfRule>
    <cfRule type="expression" dxfId="2748" priority="13472">
      <formula>IF(RIGHT(TEXT(AU32,"0.#"),1)=".",TRUE,FALSE)</formula>
    </cfRule>
  </conditionalFormatting>
  <conditionalFormatting sqref="AE53">
    <cfRule type="expression" dxfId="2747" priority="13405">
      <formula>IF(RIGHT(TEXT(AE53,"0.#"),1)=".",FALSE,TRUE)</formula>
    </cfRule>
    <cfRule type="expression" dxfId="2746" priority="13406">
      <formula>IF(RIGHT(TEXT(AE53,"0.#"),1)=".",TRUE,FALSE)</formula>
    </cfRule>
  </conditionalFormatting>
  <conditionalFormatting sqref="AE54">
    <cfRule type="expression" dxfId="2745" priority="13403">
      <formula>IF(RIGHT(TEXT(AE54,"0.#"),1)=".",FALSE,TRUE)</formula>
    </cfRule>
    <cfRule type="expression" dxfId="2744" priority="13404">
      <formula>IF(RIGHT(TEXT(AE54,"0.#"),1)=".",TRUE,FALSE)</formula>
    </cfRule>
  </conditionalFormatting>
  <conditionalFormatting sqref="AI54">
    <cfRule type="expression" dxfId="2743" priority="13397">
      <formula>IF(RIGHT(TEXT(AI54,"0.#"),1)=".",FALSE,TRUE)</formula>
    </cfRule>
    <cfRule type="expression" dxfId="2742" priority="13398">
      <formula>IF(RIGHT(TEXT(AI54,"0.#"),1)=".",TRUE,FALSE)</formula>
    </cfRule>
  </conditionalFormatting>
  <conditionalFormatting sqref="AI53">
    <cfRule type="expression" dxfId="2741" priority="13395">
      <formula>IF(RIGHT(TEXT(AI53,"0.#"),1)=".",FALSE,TRUE)</formula>
    </cfRule>
    <cfRule type="expression" dxfId="2740" priority="13396">
      <formula>IF(RIGHT(TEXT(AI53,"0.#"),1)=".",TRUE,FALSE)</formula>
    </cfRule>
  </conditionalFormatting>
  <conditionalFormatting sqref="AM53">
    <cfRule type="expression" dxfId="2739" priority="13393">
      <formula>IF(RIGHT(TEXT(AM53,"0.#"),1)=".",FALSE,TRUE)</formula>
    </cfRule>
    <cfRule type="expression" dxfId="2738" priority="13394">
      <formula>IF(RIGHT(TEXT(AM53,"0.#"),1)=".",TRUE,FALSE)</formula>
    </cfRule>
  </conditionalFormatting>
  <conditionalFormatting sqref="AM54">
    <cfRule type="expression" dxfId="2737" priority="13391">
      <formula>IF(RIGHT(TEXT(AM54,"0.#"),1)=".",FALSE,TRUE)</formula>
    </cfRule>
    <cfRule type="expression" dxfId="2736" priority="13392">
      <formula>IF(RIGHT(TEXT(AM54,"0.#"),1)=".",TRUE,FALSE)</formula>
    </cfRule>
  </conditionalFormatting>
  <conditionalFormatting sqref="AM55">
    <cfRule type="expression" dxfId="2735" priority="13389">
      <formula>IF(RIGHT(TEXT(AM55,"0.#"),1)=".",FALSE,TRUE)</formula>
    </cfRule>
    <cfRule type="expression" dxfId="2734" priority="13390">
      <formula>IF(RIGHT(TEXT(AM55,"0.#"),1)=".",TRUE,FALSE)</formula>
    </cfRule>
  </conditionalFormatting>
  <conditionalFormatting sqref="AE60">
    <cfRule type="expression" dxfId="2733" priority="13375">
      <formula>IF(RIGHT(TEXT(AE60,"0.#"),1)=".",FALSE,TRUE)</formula>
    </cfRule>
    <cfRule type="expression" dxfId="2732" priority="13376">
      <formula>IF(RIGHT(TEXT(AE60,"0.#"),1)=".",TRUE,FALSE)</formula>
    </cfRule>
  </conditionalFormatting>
  <conditionalFormatting sqref="AE61">
    <cfRule type="expression" dxfId="2731" priority="13373">
      <formula>IF(RIGHT(TEXT(AE61,"0.#"),1)=".",FALSE,TRUE)</formula>
    </cfRule>
    <cfRule type="expression" dxfId="2730" priority="13374">
      <formula>IF(RIGHT(TEXT(AE61,"0.#"),1)=".",TRUE,FALSE)</formula>
    </cfRule>
  </conditionalFormatting>
  <conditionalFormatting sqref="AE62">
    <cfRule type="expression" dxfId="2729" priority="13371">
      <formula>IF(RIGHT(TEXT(AE62,"0.#"),1)=".",FALSE,TRUE)</formula>
    </cfRule>
    <cfRule type="expression" dxfId="2728" priority="13372">
      <formula>IF(RIGHT(TEXT(AE62,"0.#"),1)=".",TRUE,FALSE)</formula>
    </cfRule>
  </conditionalFormatting>
  <conditionalFormatting sqref="AI62">
    <cfRule type="expression" dxfId="2727" priority="13369">
      <formula>IF(RIGHT(TEXT(AI62,"0.#"),1)=".",FALSE,TRUE)</formula>
    </cfRule>
    <cfRule type="expression" dxfId="2726" priority="13370">
      <formula>IF(RIGHT(TEXT(AI62,"0.#"),1)=".",TRUE,FALSE)</formula>
    </cfRule>
  </conditionalFormatting>
  <conditionalFormatting sqref="AI61">
    <cfRule type="expression" dxfId="2725" priority="13367">
      <formula>IF(RIGHT(TEXT(AI61,"0.#"),1)=".",FALSE,TRUE)</formula>
    </cfRule>
    <cfRule type="expression" dxfId="2724" priority="13368">
      <formula>IF(RIGHT(TEXT(AI61,"0.#"),1)=".",TRUE,FALSE)</formula>
    </cfRule>
  </conditionalFormatting>
  <conditionalFormatting sqref="AI60">
    <cfRule type="expression" dxfId="2723" priority="13365">
      <formula>IF(RIGHT(TEXT(AI60,"0.#"),1)=".",FALSE,TRUE)</formula>
    </cfRule>
    <cfRule type="expression" dxfId="2722" priority="13366">
      <formula>IF(RIGHT(TEXT(AI60,"0.#"),1)=".",TRUE,FALSE)</formula>
    </cfRule>
  </conditionalFormatting>
  <conditionalFormatting sqref="AM60">
    <cfRule type="expression" dxfId="2721" priority="13363">
      <formula>IF(RIGHT(TEXT(AM60,"0.#"),1)=".",FALSE,TRUE)</formula>
    </cfRule>
    <cfRule type="expression" dxfId="2720" priority="13364">
      <formula>IF(RIGHT(TEXT(AM60,"0.#"),1)=".",TRUE,FALSE)</formula>
    </cfRule>
  </conditionalFormatting>
  <conditionalFormatting sqref="AM61">
    <cfRule type="expression" dxfId="2719" priority="13361">
      <formula>IF(RIGHT(TEXT(AM61,"0.#"),1)=".",FALSE,TRUE)</formula>
    </cfRule>
    <cfRule type="expression" dxfId="2718" priority="13362">
      <formula>IF(RIGHT(TEXT(AM61,"0.#"),1)=".",TRUE,FALSE)</formula>
    </cfRule>
  </conditionalFormatting>
  <conditionalFormatting sqref="AM62">
    <cfRule type="expression" dxfId="2717" priority="13359">
      <formula>IF(RIGHT(TEXT(AM62,"0.#"),1)=".",FALSE,TRUE)</formula>
    </cfRule>
    <cfRule type="expression" dxfId="2716" priority="13360">
      <formula>IF(RIGHT(TEXT(AM62,"0.#"),1)=".",TRUE,FALSE)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Q116">
    <cfRule type="expression" dxfId="2619" priority="13187">
      <formula>IF(RIGHT(TEXT(AQ116,"0.#"),1)=".",FALSE,TRUE)</formula>
    </cfRule>
    <cfRule type="expression" dxfId="2618" priority="13188">
      <formula>IF(RIGHT(TEXT(AQ116,"0.#"),1)=".",TRUE,FALSE)</formula>
    </cfRule>
  </conditionalFormatting>
  <conditionalFormatting sqref="AM116">
    <cfRule type="expression" dxfId="2617" priority="13183">
      <formula>IF(RIGHT(TEXT(AM116,"0.#"),1)=".",FALSE,TRUE)</formula>
    </cfRule>
    <cfRule type="expression" dxfId="2616" priority="13184">
      <formula>IF(RIGHT(TEXT(AM116,"0.#"),1)=".",TRUE,FALSE)</formula>
    </cfRule>
  </conditionalFormatting>
  <conditionalFormatting sqref="AM117">
    <cfRule type="expression" dxfId="2615" priority="13181">
      <formula>IF(RIGHT(TEXT(AM117,"0.#"),1)=".",FALSE,TRUE)</formula>
    </cfRule>
    <cfRule type="expression" dxfId="2614" priority="13182">
      <formula>IF(RIGHT(TEXT(AM117,"0.#"),1)=".",TRUE,FALSE)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M88">
    <cfRule type="expression" dxfId="731" priority="17">
      <formula>IF(RIGHT(TEXT(AM88,"0.#"),1)=".",FALSE,TRUE)</formula>
    </cfRule>
    <cfRule type="expression" dxfId="730" priority="18">
      <formula>IF(RIGHT(TEXT(AM88,"0.#"),1)=".",TRUE,FALSE)</formula>
    </cfRule>
  </conditionalFormatting>
  <conditionalFormatting sqref="AI87">
    <cfRule type="expression" dxfId="729" priority="21">
      <formula>IF(RIGHT(TEXT(AI87,"0.#"),1)=".",FALSE,TRUE)</formula>
    </cfRule>
    <cfRule type="expression" dxfId="728" priority="22">
      <formula>IF(RIGHT(TEXT(AI87,"0.#"),1)=".",TRUE,FALSE)</formula>
    </cfRule>
  </conditionalFormatting>
  <conditionalFormatting sqref="AM87">
    <cfRule type="expression" dxfId="727" priority="19">
      <formula>IF(RIGHT(TEXT(AM87,"0.#"),1)=".",FALSE,TRUE)</formula>
    </cfRule>
    <cfRule type="expression" dxfId="726" priority="20">
      <formula>IF(RIGHT(TEXT(AM87,"0.#"),1)=".",TRUE,FALSE)</formula>
    </cfRule>
  </conditionalFormatting>
  <conditionalFormatting sqref="AM89">
    <cfRule type="expression" dxfId="725" priority="15">
      <formula>IF(RIGHT(TEXT(AM89,"0.#"),1)=".",FALSE,TRUE)</formula>
    </cfRule>
    <cfRule type="expression" dxfId="724" priority="16">
      <formula>IF(RIGHT(TEXT(AM89,"0.#"),1)=".",TRUE,FALSE)</formula>
    </cfRule>
  </conditionalFormatting>
  <conditionalFormatting sqref="AE87">
    <cfRule type="expression" dxfId="723" priority="31">
      <formula>IF(RIGHT(TEXT(AE87,"0.#"),1)=".",FALSE,TRUE)</formula>
    </cfRule>
    <cfRule type="expression" dxfId="722" priority="32">
      <formula>IF(RIGHT(TEXT(AE87,"0.#"),1)=".",TRUE,FALSE)</formula>
    </cfRule>
  </conditionalFormatting>
  <conditionalFormatting sqref="AE88">
    <cfRule type="expression" dxfId="721" priority="29">
      <formula>IF(RIGHT(TEXT(AE88,"0.#"),1)=".",FALSE,TRUE)</formula>
    </cfRule>
    <cfRule type="expression" dxfId="720" priority="30">
      <formula>IF(RIGHT(TEXT(AE88,"0.#"),1)=".",TRUE,FALSE)</formula>
    </cfRule>
  </conditionalFormatting>
  <conditionalFormatting sqref="AE89">
    <cfRule type="expression" dxfId="719" priority="27">
      <formula>IF(RIGHT(TEXT(AE89,"0.#"),1)=".",FALSE,TRUE)</formula>
    </cfRule>
    <cfRule type="expression" dxfId="718" priority="28">
      <formula>IF(RIGHT(TEXT(AE89,"0.#"),1)=".",TRUE,FALSE)</formula>
    </cfRule>
  </conditionalFormatting>
  <conditionalFormatting sqref="AI89">
    <cfRule type="expression" dxfId="717" priority="25">
      <formula>IF(RIGHT(TEXT(AI89,"0.#"),1)=".",FALSE,TRUE)</formula>
    </cfRule>
    <cfRule type="expression" dxfId="716" priority="26">
      <formula>IF(RIGHT(TEXT(AI89,"0.#"),1)=".",TRUE,FALSE)</formula>
    </cfRule>
  </conditionalFormatting>
  <conditionalFormatting sqref="AI88">
    <cfRule type="expression" dxfId="715" priority="23">
      <formula>IF(RIGHT(TEXT(AI88,"0.#"),1)=".",FALSE,TRUE)</formula>
    </cfRule>
    <cfRule type="expression" dxfId="714" priority="24">
      <formula>IF(RIGHT(TEXT(AI88,"0.#"),1)=".",TRUE,FALSE)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07"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2019-05-30T01:54:46Z</cp:lastPrinted>
  <dcterms:created xsi:type="dcterms:W3CDTF">2012-03-13T00:50:25Z</dcterms:created>
  <dcterms:modified xsi:type="dcterms:W3CDTF">2019-07-22T00:56:25Z</dcterms:modified>
</cp:coreProperties>
</file>