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<sst xmlns="http://schemas.openxmlformats.org/spreadsheetml/2006/main" count="2918" uniqueCount="686">
  <si>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</si>
  <si>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</si>
  <si>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</si>
  <si>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</si>
  <si>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</si>
  <si>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</si>
  <si>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</si>
  <si>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</si>
  <si>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</si>
  <si>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</si>
  <si>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</si>
  <si>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</si>
  <si>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</si>
  <si>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</si>
  <si>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</si>
  <si>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</si>
  <si>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</si>
  <si>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</si>
  <si>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</si>
  <si>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</si>
  <si>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</si>
  <si>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</si>
  <si>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</si>
  <si>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</si>
  <si>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</si>
  <si>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</si>
  <si>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</si>
  <si>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</si>
  <si>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</si>
  <si>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</si>
  <si>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</si>
  <si>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</si>
  <si>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</si>
  <si>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</si>
  <si>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</si>
  <si>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</si>
  <si>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</si>
  <si>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</si>
  <si>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</si>
  <si>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</si>
  <si>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</si>
  <si>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</si>
  <si>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</si>
  <si>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</si>
  <si>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</si>
  <si>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</si>
  <si>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</si>
  <si>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</si>
  <si>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</si>
  <si>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</si>
  <si>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</si>
  <si>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</si>
  <si>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</si>
  <si>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</si>
  <si>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</si>
  <si>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</si>
  <si>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</si>
  <si>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</si>
  <si>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</si>
  <si>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</si>
  <si>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</si>
  <si>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</si>
  <si>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</si>
  <si>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</si>
  <si>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</si>
  <si>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</si>
  <si>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</si>
  <si>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</si>
  <si>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</si>
  <si>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</si>
  <si>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</si>
  <si>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</si>
  <si>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</si>
  <si>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</si>
  <si>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</si>
  <si>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</si>
  <si>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</si>
  <si>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</si>
  <si>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</si>
  <si>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</si>
  <si>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</si>
  <si>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</si>
  <si>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</si>
  <si>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</si>
  <si>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</si>
  <si>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</si>
  <si>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</si>
  <si>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</si>
  <si>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</si>
  <si>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</si>
  <si>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</si>
  <si>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</si>
  <si>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</si>
  <si>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</si>
  <si>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</si>
  <si>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</si>
  <si>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</si>
  <si>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</si>
  <si>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</si>
  <si>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</si>
  <si>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</si>
  <si>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</si>
  <si>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</si>
  <si>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</si>
  <si>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</si>
  <si>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</si>
  <si>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</si>
  <si>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</si>
  <si>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</si>
  <si>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</si>
  <si>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</si>
  <si>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</si>
  <si>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</si>
  <si>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</si>
  <si>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</si>
  <si>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</si>
  <si>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</si>
  <si>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</si>
  <si>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</si>
  <si>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</si>
  <si>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</si>
  <si>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</si>
  <si>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</si>
  <si>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</si>
  <si>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</si>
  <si>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</si>
  <si>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</si>
  <si>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</si>
  <si>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</si>
  <si>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</si>
  <si>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</si>
  <si>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</si>
  <si>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</si>
  <si>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</si>
  <si>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</si>
  <si>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</si>
  <si>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</si>
  <si>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</si>
  <si>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</si>
  <si>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</si>
  <si>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</si>
  <si>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</si>
  <si>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</si>
  <si>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</si>
  <si>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</si>
  <si>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</si>
  <si>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</si>
  <si>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</si>
  <si>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</si>
  <si>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</si>
  <si>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</si>
  <si>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</si>
  <si>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</si>
  <si>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</si>
  <si>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</si>
  <si>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</si>
  <si>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</si>
  <si>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</si>
  <si>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</si>
  <si>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</si>
  <si>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</si>
  <si>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</si>
  <si>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</si>
  <si>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</si>
  <si>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</si>
  <si>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</si>
  <si>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</si>
  <si>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</si>
  <si>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</si>
  <si>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</si>
  <si>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</si>
  <si>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</si>
  <si>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</si>
  <si>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</si>
  <si>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</si>
  <si>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</si>
  <si>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</si>
  <si>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</si>
  <si>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</si>
  <si>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</si>
  <si>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</si>
  <si>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</si>
  <si>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</si>
  <si>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</si>
  <si>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</si>
  <si>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</si>
  <si>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</si>
  <si>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</si>
  <si>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</si>
  <si>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</si>
  <si>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</si>
  <si>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</si>
  <si>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</si>
  <si>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</si>
  <si>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</si>
  <si>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</si>
  <si>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</si>
  <si>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</si>
  <si>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</si>
  <si>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</si>
  <si>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</si>
  <si>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</si>
  <si>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</si>
  <si>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</si>
  <si>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</si>
  <si>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</si>
  <si>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</si>
  <si>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</si>
  <si>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</si>
  <si>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</si>
  <si>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</si>
  <si>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</si>
  <si>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</si>
  <si>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</si>
  <si>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</si>
  <si>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</si>
  <si>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</si>
  <si>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</si>
  <si>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</si>
  <si>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</si>
  <si>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</si>
  <si>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</si>
  <si>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</si>
  <si>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</si>
  <si>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</si>
  <si>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</si>
  <si>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</si>
  <si>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</si>
  <si>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</si>
  <si>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</si>
  <si>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</si>
  <si>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</si>
  <si>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</si>
  <si>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</si>
  <si>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</si>
  <si>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</si>
  <si>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</si>
  <si>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</si>
  <si>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</si>
  <si>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</si>
  <si>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</si>
  <si>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</si>
  <si>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</si>
  <si>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</si>
  <si>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</si>
  <si>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</si>
  <si>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</si>
  <si>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</si>
  <si>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</si>
  <si>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</si>
  <si>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</si>
  <si>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</si>
  <si>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</si>
  <si>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</si>
  <si>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</si>
  <si>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</si>
  <si>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</si>
  <si>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</si>
  <si>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</si>
  <si>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</si>
  <si>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</si>
  <si>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</si>
  <si>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</si>
  <si>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</si>
  <si>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</si>
  <si>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</si>
  <si>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</si>
  <si>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</si>
  <si>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</si>
  <si>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</si>
  <si>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</si>
  <si>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</si>
  <si>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</si>
  <si>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</si>
  <si>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</si>
  <si>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</si>
  <si>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</si>
  <si>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</si>
  <si>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</si>
  <si>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</si>
  <si>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</si>
  <si>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</si>
  <si>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</si>
  <si>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</si>
  <si>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</si>
  <si>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</si>
  <si>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</si>
  <si>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</si>
  <si>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</si>
  <si>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</si>
  <si>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</si>
  <si>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</si>
  <si>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</si>
  <si>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</si>
  <si>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</si>
  <si>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</si>
  <si>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</si>
  <si>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</si>
  <si>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</si>
  <si>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</si>
  <si>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</si>
  <si>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</si>
  <si>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</si>
  <si>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</si>
  <si>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</si>
  <si>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</si>
  <si>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</si>
  <si>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</si>
  <si>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</si>
  <si>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</si>
  <si>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</si>
  <si>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</si>
  <si>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</si>
  <si>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</si>
  <si>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</si>
  <si>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</si>
  <si>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</si>
  <si>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</si>
  <si>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</si>
  <si>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</si>
  <si>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</si>
  <si>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</si>
  <si>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</si>
  <si>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</si>
  <si>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</si>
  <si>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</si>
  <si>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</si>
  <si>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</si>
  <si>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</si>
  <si>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</si>
  <si>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</si>
  <si>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</si>
  <si>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</si>
  <si>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</si>
  <si>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</si>
  <si>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</si>
  <si>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</si>
  <si>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</si>
  <si>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</si>
  <si>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</si>
  <si>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</si>
  <si>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</si>
  <si>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</si>
  <si>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</si>
  <si>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</si>
  <si>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</si>
  <si>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</si>
  <si>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</si>
  <si>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</si>
  <si>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</si>
  <si>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</si>
  <si>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</si>
  <si>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</si>
  <si>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</si>
  <si>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</si>
  <si>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</si>
  <si>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</si>
  <si>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</si>
  <si>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</si>
  <si>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</si>
  <si>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</si>
  <si>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</si>
  <si>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</si>
  <si>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</si>
  <si>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</si>
  <si>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</si>
  <si>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</si>
  <si>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</si>
  <si>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</si>
  <si>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</si>
  <si>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</si>
  <si>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</si>
  <si>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</si>
  <si>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</si>
  <si>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</si>
  <si>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</si>
  <si>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</si>
  <si>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</si>
  <si>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</si>
  <si>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</si>
  <si>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</si>
  <si>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</si>
  <si>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</si>
  <si>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</si>
  <si>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</si>
  <si>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</si>
  <si>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</si>
  <si>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</si>
  <si>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</si>
  <si>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</si>
  <si>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</si>
  <si>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</si>
  <si>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</si>
  <si>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</si>
  <si>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</si>
  <si>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</si>
  <si>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</si>
  <si>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</si>
  <si>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</si>
  <si>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</si>
  <si>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</si>
  <si>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</si>
  <si>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</si>
  <si>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</si>
  <si>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</si>
  <si>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</si>
  <si>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</si>
  <si>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</si>
  <si>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</si>
  <si>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</si>
  <si>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</si>
  <si>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</si>
  <si>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</si>
  <si>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</si>
  <si>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</si>
  <si>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</si>
  <si>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</si>
  <si>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</si>
  <si>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</si>
  <si>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</si>
  <si>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</si>
  <si>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</si>
  <si>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</si>
  <si>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</si>
  <si>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</si>
  <si>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</si>
  <si>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</si>
  <si>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</si>
  <si>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</si>
  <si>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</si>
  <si>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</si>
  <si>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</si>
  <si>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</si>
  <si>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</si>
  <si>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</si>
  <si>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</si>
  <si>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</si>
  <si>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</si>
  <si>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</si>
  <si>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</si>
  <si>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</si>
  <si>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</si>
  <si>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</si>
  <si>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</si>
  <si>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</si>
  <si>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</si>
  <si>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</si>
  <si>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</si>
  <si>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</si>
  <si>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</si>
  <si>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</si>
  <si>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</si>
  <si>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</si>
  <si>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</si>
  <si>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</si>
  <si>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</si>
  <si>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</si>
  <si>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</si>
  <si>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</si>
  <si>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</si>
  <si>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</si>
  <si>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</si>
  <si>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</si>
  <si>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</si>
  <si>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</si>
  <si>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</si>
  <si>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</si>
  <si>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</si>
  <si>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</si>
  <si>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</si>
  <si>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</si>
  <si>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</si>
  <si>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</si>
  <si>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</si>
  <si>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</si>
  <si>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</si>
  <si>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</si>
  <si>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</si>
  <si>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</si>
  <si>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</si>
  <si>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</si>
  <si>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</si>
  <si>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</si>
  <si>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</si>
  <si>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</si>
  <si>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</si>
  <si>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</si>
  <si>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</si>
  <si>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</si>
  <si>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</si>
  <si>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</si>
  <si>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</si>
  <si>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</si>
  <si>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</si>
  <si>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</si>
  <si>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</si>
  <si>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</si>
  <si>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</si>
  <si>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</si>
  <si>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</si>
  <si>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</si>
  <si>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</si>
  <si>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</si>
  <si>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</si>
  <si>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</si>
  <si>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</si>
  <si>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</si>
  <si>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</si>
  <si>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</si>
  <si>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</si>
  <si>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</si>
  <si>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</si>
  <si>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</si>
  <si>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</si>
  <si>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</si>
  <si>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</si>
  <si>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</si>
  <si>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</si>
  <si>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</si>
  <si>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</si>
  <si>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</si>
  <si>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</si>
  <si>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</si>
  <si>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</si>
  <si>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</si>
  <si>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</si>
  <si>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</si>
  <si>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</si>
  <si>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</si>
  <si>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</si>
  <si>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</si>
  <si>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</si>
  <si>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</si>
  <si>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</si>
  <si>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</si>
  <si>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</si>
  <si>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</si>
  <si>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</si>
  <si>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</si>
  <si>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</si>
  <si>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</si>
  <si>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</si>
  <si>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</si>
  <si>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</si>
  <si>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</si>
  <si>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</si>
  <si>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</si>
  <si>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</si>
  <si>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</si>
  <si>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</si>
  <si>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</si>
  <si>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</si>
  <si>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</si>
  <si>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</si>
  <si>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</si>
  <si>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</si>
  <si>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</si>
  <si>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</si>
  <si>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</si>
  <si>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</si>
  <si>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</si>
  <si>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</si>
  <si>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</si>
  <si>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</si>
  <si>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</si>
  <si>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</si>
  <si>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</si>
  <si>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</si>
  <si>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戦略的実務者招へい</t>
    <rPh sb="0" eb="7">
      <t>センリャクテキジツムシャショウ</t>
    </rPh>
    <phoneticPr fontId="5"/>
  </si>
  <si>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</si>
  <si>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5">
      <t>コウリュウシツ</t>
    </rPh>
    <phoneticPr fontId="5"/>
  </si>
  <si>
    <t>内田　立国</t>
    <rPh sb="0" eb="2">
      <t>ウチダ</t>
    </rPh>
    <rPh sb="3" eb="4">
      <t>タ</t>
    </rPh>
    <rPh sb="4" eb="5">
      <t>クニ</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</si>
  <si>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</si>
  <si>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</si>
  <si>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</si>
  <si>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5"/>
  </si>
  <si>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６泊７日、上限は９泊１０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個人招へいの他，Cランクも含め混在したグループ招へいで実施することもある)。</t>
    <phoneticPr fontId="5"/>
  </si>
  <si>
    <t>-</t>
    <phoneticPr fontId="5"/>
  </si>
  <si>
    <t>-</t>
    <phoneticPr fontId="5"/>
  </si>
  <si>
    <t>-</t>
    <phoneticPr fontId="5"/>
  </si>
  <si>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5"/>
  </si>
  <si>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2">
      <t>カイトウ</t>
    </rPh>
    <rPh sb="112" eb="113">
      <t>スウ</t>
    </rPh>
    <rPh sb="114" eb="116">
      <t>セイカ</t>
    </rPh>
    <rPh sb="116" eb="118">
      <t>ジッセキ</t>
    </rPh>
    <phoneticPr fontId="5"/>
  </si>
  <si>
    <t>人</t>
    <rPh sb="0" eb="1">
      <t>ヒト</t>
    </rPh>
    <phoneticPr fontId="5"/>
  </si>
  <si>
    <t>％</t>
    <phoneticPr fontId="5"/>
  </si>
  <si>
    <t>在外公館から公電での報告</t>
    <rPh sb="0" eb="2">
      <t>ザイガイ</t>
    </rPh>
    <rPh sb="2" eb="4">
      <t>コウカン</t>
    </rPh>
    <rPh sb="6" eb="8">
      <t>コウデン</t>
    </rPh>
    <rPh sb="10" eb="12">
      <t>ホウコク</t>
    </rPh>
    <phoneticPr fontId="5"/>
  </si>
  <si>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45" eb="47">
      <t>ジッシ</t>
    </rPh>
    <rPh sb="48" eb="49">
      <t>ドウ</t>
    </rPh>
    <rPh sb="49" eb="51">
      <t>チョウサ</t>
    </rPh>
    <rPh sb="52" eb="54">
      <t>モクテキ</t>
    </rPh>
    <phoneticPr fontId="5"/>
  </si>
  <si>
    <t>招へい目的に沿って招へい者１名ずつ達成度を確認する。アンケート形式による合理的かつ客観性が担保された調査を実施する。
「達成したという回答数（目標値）／有効回答数（成果実績）」</t>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0">
      <t>カイトウ</t>
    </rPh>
    <rPh sb="80" eb="81">
      <t>スウ</t>
    </rPh>
    <rPh sb="82" eb="84">
      <t>セイカ</t>
    </rPh>
    <rPh sb="84" eb="86">
      <t>ジッセキ</t>
    </rPh>
    <phoneticPr fontId="5"/>
  </si>
  <si>
    <t>-</t>
    <phoneticPr fontId="5"/>
  </si>
  <si>
    <t>招へい人数</t>
    <rPh sb="0" eb="1">
      <t>ショウ</t>
    </rPh>
    <rPh sb="3" eb="5">
      <t>ニンズウ</t>
    </rPh>
    <phoneticPr fontId="5"/>
  </si>
  <si>
    <t>人</t>
    <rPh sb="0" eb="1">
      <t>ヒト</t>
    </rPh>
    <phoneticPr fontId="5"/>
  </si>
  <si>
    <t>-</t>
    <phoneticPr fontId="5"/>
  </si>
  <si>
    <t>個別招へい執行額／招へい人数　　　　　　　　　　　　　　</t>
    <rPh sb="0" eb="2">
      <t>コベツ</t>
    </rPh>
    <rPh sb="2" eb="3">
      <t>ショウ</t>
    </rPh>
    <rPh sb="5" eb="7">
      <t>シッコウ</t>
    </rPh>
    <rPh sb="7" eb="8">
      <t>ガク</t>
    </rPh>
    <rPh sb="9" eb="10">
      <t>ショウ</t>
    </rPh>
    <rPh sb="12" eb="14">
      <t>ニンズウ</t>
    </rPh>
    <phoneticPr fontId="5"/>
  </si>
  <si>
    <t>グループ招へい執行額／招へい人数　</t>
    <rPh sb="4" eb="5">
      <t>ショウ</t>
    </rPh>
    <rPh sb="7" eb="9">
      <t>シッコウ</t>
    </rPh>
    <rPh sb="9" eb="10">
      <t>ガク</t>
    </rPh>
    <rPh sb="11" eb="12">
      <t>ショウ</t>
    </rPh>
    <rPh sb="14" eb="16">
      <t>ニンズウ</t>
    </rPh>
    <phoneticPr fontId="5"/>
  </si>
  <si>
    <t>百万円</t>
    <rPh sb="0" eb="2">
      <t>ヒャクマン</t>
    </rPh>
    <rPh sb="2" eb="3">
      <t>エン</t>
    </rPh>
    <phoneticPr fontId="5"/>
  </si>
  <si>
    <t>百万円/人</t>
    <rPh sb="0" eb="1">
      <t>ヒャク</t>
    </rPh>
    <rPh sb="1" eb="3">
      <t>マンエン</t>
    </rPh>
    <rPh sb="4" eb="5">
      <t>ヒト</t>
    </rPh>
    <phoneticPr fontId="5"/>
  </si>
  <si>
    <t>百万円</t>
    <rPh sb="0" eb="1">
      <t>ヒャク</t>
    </rPh>
    <rPh sb="1" eb="3">
      <t>マンエン</t>
    </rPh>
    <phoneticPr fontId="5"/>
  </si>
  <si>
    <t>99/50</t>
    <phoneticPr fontId="5"/>
  </si>
  <si>
    <t>113/60</t>
    <phoneticPr fontId="5"/>
  </si>
  <si>
    <t>56/33</t>
    <phoneticPr fontId="5"/>
  </si>
  <si>
    <t>113/115</t>
    <phoneticPr fontId="5"/>
  </si>
  <si>
    <t>89/100</t>
    <phoneticPr fontId="5"/>
  </si>
  <si>
    <t>75/108</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</si>
  <si>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</si>
  <si>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</si>
  <si>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</si>
  <si>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</si>
  <si>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t>
    <phoneticPr fontId="5"/>
  </si>
  <si>
    <t>・平成２８年度：１６５人
・平成２９年度：１６０人</t>
    <rPh sb="1" eb="3">
      <t>ヘイセイ</t>
    </rPh>
    <rPh sb="5" eb="7">
      <t>ネンド</t>
    </rPh>
    <rPh sb="11" eb="12">
      <t>ニン</t>
    </rPh>
    <rPh sb="14" eb="16">
      <t>ヘイセイ</t>
    </rPh>
    <rPh sb="18" eb="20">
      <t>ネンド</t>
    </rPh>
    <rPh sb="24" eb="25">
      <t>ニン</t>
    </rPh>
    <phoneticPr fontId="5"/>
  </si>
  <si>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phoneticPr fontId="5"/>
  </si>
  <si>
    <t>各国の実務者レベルを招へいすることにより，各界の関係者と人脈を構築する，我が国外交政策推進の円滑化に資するものであり，国民や社会のニーズを的確に反映しているものである。</t>
    <phoneticPr fontId="5"/>
  </si>
  <si>
    <t>年度ごとの重要な外交政策を踏まえつつ，各界の実務者を招へいするものであり，国が実施すべき事業である。</t>
    <phoneticPr fontId="5"/>
  </si>
  <si>
    <t>本招へい事業は，中長期的に諸外国における親日層・知日層の育成・底上げを図るものであり，政策目的の達成手段として必要かつ適切であり，優先度が高い事業である。</t>
    <phoneticPr fontId="5"/>
  </si>
  <si>
    <t>接遇業者選定にあたっては，平成22年度以降一般競争入札を導入しており，適切に支出先を選定している。
本招へい事業の専門性などから事業者が限定的となっているが，公示期間の長期化を図ることにより，競争性を確保している。</t>
    <rPh sb="50" eb="51">
      <t>ホン</t>
    </rPh>
    <rPh sb="51" eb="52">
      <t>ショウ</t>
    </rPh>
    <rPh sb="54" eb="56">
      <t>ジギョウ</t>
    </rPh>
    <rPh sb="57" eb="60">
      <t>センモンセイ</t>
    </rPh>
    <rPh sb="64" eb="67">
      <t>ジギョウシャ</t>
    </rPh>
    <rPh sb="68" eb="71">
      <t>ゲンテイテキ</t>
    </rPh>
    <rPh sb="79" eb="81">
      <t>コウジ</t>
    </rPh>
    <rPh sb="81" eb="83">
      <t>キカン</t>
    </rPh>
    <rPh sb="84" eb="87">
      <t>チョウキカ</t>
    </rPh>
    <rPh sb="88" eb="89">
      <t>ハカ</t>
    </rPh>
    <rPh sb="96" eb="99">
      <t>キョウソウセイ</t>
    </rPh>
    <rPh sb="100" eb="102">
      <t>カクホ</t>
    </rPh>
    <phoneticPr fontId="5"/>
  </si>
  <si>
    <t>有</t>
  </si>
  <si>
    <t>無</t>
  </si>
  <si>
    <t>本事業の受益者は被招へい者であり，招へいプログラムであっても，あくまでも同者の個人的な支出は負担させる等，負担関係は妥当である。</t>
    <phoneticPr fontId="5"/>
  </si>
  <si>
    <t>調達にあたっては，一般競争入札を行いコスト水準は妥当なものとなっている。</t>
    <phoneticPr fontId="5"/>
  </si>
  <si>
    <t>接遇業者選定にあたっては，平成22年度以降一般競争入札を導入しており，適切に支出先を選定している。</t>
    <phoneticPr fontId="5"/>
  </si>
  <si>
    <t>‐</t>
  </si>
  <si>
    <t>案件ごとのコストは厳に必要なものへの支出に限定する等，コスト削減に努めている。</t>
    <phoneticPr fontId="5"/>
  </si>
  <si>
    <t>成果目標である「フォローアップ調査で効果があった」に見合った成果実績となっている。</t>
    <phoneticPr fontId="5"/>
  </si>
  <si>
    <t>招へいに関する事業仕分け，行政事業レビュー公開プロセスの結果を踏まえ，省内で招へい事業の整理・統合を行った。</t>
    <phoneticPr fontId="5"/>
  </si>
  <si>
    <t>活動実績は適正範囲内と判断できる。</t>
    <phoneticPr fontId="5"/>
  </si>
  <si>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平成24年度以降は，省内の招へいスキームをさらに統合して戦略的実務者招へいとして完全に一本化し，招へい案件の選定をより機動的・戦略的に行うとともに予算の一層効率的な執行を図っている。
　</t>
    <phoneticPr fontId="5"/>
  </si>
  <si>
    <t>戦略的対外発信の重要性を念頭に，また，多様な外交課題に対応できるよう機動的・戦略的に実施していく方針。</t>
    <phoneticPr fontId="5"/>
  </si>
  <si>
    <t xml:space="preserve">
●事業仕分け第１弾：招聘事業に要する経費（事業番号2-53）　（※対象は、「21世紀パートナーシップ促進招へい」を含めた外務省の招へい事業全体）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●行政事業レビュー公開プロセス(平成２２年６月、事業番号１、事業名：21世紀パートナーシップ促進招へい)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●行政事業レビュー公開プロセス(平成２４年６月、事業番号６、事業名：戦略的実務者（ＳＴＥＰ）招へい)　　　
　取りまとめ結果：一部改善
　＜コメント＞
　・これまでの見直しについては評価。ただし、招へいのフォローアップに関しては、効果の検証や招へい者選定等に可能な限り外部性を導入するなど、更なる改善を図る。
　　　　　　↓
　〔フォローアップにおける外部性の導入〕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t>
    <phoneticPr fontId="5"/>
  </si>
  <si>
    <t>232</t>
    <phoneticPr fontId="5"/>
  </si>
  <si>
    <t>223</t>
    <phoneticPr fontId="5"/>
  </si>
  <si>
    <t>197</t>
    <phoneticPr fontId="5"/>
  </si>
  <si>
    <t>73</t>
    <phoneticPr fontId="5"/>
  </si>
  <si>
    <t>71</t>
    <phoneticPr fontId="5"/>
  </si>
  <si>
    <t>75</t>
    <phoneticPr fontId="5"/>
  </si>
  <si>
    <t>96</t>
    <phoneticPr fontId="5"/>
  </si>
  <si>
    <t>98</t>
    <phoneticPr fontId="5"/>
  </si>
  <si>
    <t>A.（株）日本旅行</t>
    <rPh sb="2" eb="5">
      <t>カブ</t>
    </rPh>
    <rPh sb="5" eb="7">
      <t>ニホン</t>
    </rPh>
    <rPh sb="7" eb="9">
      <t>リョコウ</t>
    </rPh>
    <phoneticPr fontId="5"/>
  </si>
  <si>
    <t>人件費</t>
    <rPh sb="0" eb="3">
      <t>ジンケンヒ</t>
    </rPh>
    <phoneticPr fontId="5"/>
  </si>
  <si>
    <t>通訳・エスコート</t>
    <rPh sb="0" eb="2">
      <t>ツウヤク</t>
    </rPh>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</si>
  <si>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</si>
  <si>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</si>
  <si>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</si>
  <si>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</si>
  <si>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</si>
  <si>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</si>
  <si>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食事代</t>
    <rPh sb="0" eb="3">
      <t>ショクジダイ</t>
    </rPh>
    <phoneticPr fontId="5"/>
  </si>
  <si>
    <t>入場料拝観料，保険等</t>
    <rPh sb="0" eb="3">
      <t>ニュウジョウリョウ</t>
    </rPh>
    <rPh sb="3" eb="6">
      <t>ハイカンリョウ</t>
    </rPh>
    <rPh sb="7" eb="9">
      <t>ホケン</t>
    </rPh>
    <rPh sb="9" eb="10">
      <t>トウ</t>
    </rPh>
    <phoneticPr fontId="5"/>
  </si>
  <si>
    <t>C.（株）日本旅行</t>
    <rPh sb="2" eb="5">
      <t>カブ</t>
    </rPh>
    <rPh sb="5" eb="7">
      <t>ニホン</t>
    </rPh>
    <rPh sb="7" eb="9">
      <t>リョコウ</t>
    </rPh>
    <phoneticPr fontId="5"/>
  </si>
  <si>
    <t>D.現地旅行会社Ａ</t>
    <rPh sb="2" eb="4">
      <t>ゲンチ</t>
    </rPh>
    <rPh sb="4" eb="6">
      <t>リョコウ</t>
    </rPh>
    <rPh sb="6" eb="8">
      <t>ガイシャ</t>
    </rPh>
    <phoneticPr fontId="5"/>
  </si>
  <si>
    <t>渡航費</t>
    <rPh sb="0" eb="3">
      <t>トコウヒ</t>
    </rPh>
    <phoneticPr fontId="5"/>
  </si>
  <si>
    <t>国際航空券代</t>
    <rPh sb="0" eb="2">
      <t>コクサイ</t>
    </rPh>
    <rPh sb="2" eb="5">
      <t>コウクウケン</t>
    </rPh>
    <rPh sb="5" eb="6">
      <t>ダイ</t>
    </rPh>
    <phoneticPr fontId="5"/>
  </si>
  <si>
    <t>（株）日本旅行</t>
    <rPh sb="0" eb="3">
      <t>カブ</t>
    </rPh>
    <rPh sb="3" eb="5">
      <t>ニホン</t>
    </rPh>
    <rPh sb="5" eb="7">
      <t>リョコウ</t>
    </rPh>
    <phoneticPr fontId="5"/>
  </si>
  <si>
    <t>被招へい者へのエスコート・通訳・宿舎手配</t>
    <rPh sb="0" eb="2">
      <t>ヒショウ</t>
    </rPh>
    <rPh sb="4" eb="5">
      <t>シャ</t>
    </rPh>
    <rPh sb="13" eb="15">
      <t>ツウヤク</t>
    </rPh>
    <rPh sb="16" eb="18">
      <t>シュクシャ</t>
    </rPh>
    <rPh sb="18" eb="20">
      <t>テハイ</t>
    </rPh>
    <phoneticPr fontId="5"/>
  </si>
  <si>
    <t>被招へい者との意見交換</t>
    <rPh sb="0" eb="2">
      <t>ヒショウ</t>
    </rPh>
    <rPh sb="4" eb="5">
      <t>シャ</t>
    </rPh>
    <rPh sb="7" eb="9">
      <t>イケン</t>
    </rPh>
    <rPh sb="9" eb="11">
      <t>コウカン</t>
    </rPh>
    <phoneticPr fontId="5"/>
  </si>
  <si>
    <t>被招へい者の国際航空券手配業務（国内業者）</t>
    <rPh sb="0" eb="2">
      <t>ヒショウ</t>
    </rPh>
    <rPh sb="4" eb="5">
      <t>シャ</t>
    </rPh>
    <rPh sb="6" eb="8">
      <t>コクサイ</t>
    </rPh>
    <rPh sb="8" eb="11">
      <t>コウクウケン</t>
    </rPh>
    <rPh sb="11" eb="13">
      <t>テハイ</t>
    </rPh>
    <rPh sb="13" eb="15">
      <t>ギョウム</t>
    </rPh>
    <rPh sb="16" eb="18">
      <t>コクナイ</t>
    </rPh>
    <rPh sb="18" eb="20">
      <t>ギョウシャ</t>
    </rPh>
    <phoneticPr fontId="5"/>
  </si>
  <si>
    <t>現地旅行会社Ａ</t>
    <rPh sb="0" eb="2">
      <t>ゲンチ</t>
    </rPh>
    <rPh sb="2" eb="4">
      <t>リョコウ</t>
    </rPh>
    <rPh sb="4" eb="6">
      <t>ガイシャ</t>
    </rPh>
    <phoneticPr fontId="5"/>
  </si>
  <si>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</si>
  <si>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</si>
  <si>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</si>
  <si>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</si>
  <si>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現地旅行会社Ｅ</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</si>
  <si>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</si>
  <si>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</si>
  <si>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</si>
  <si>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</si>
  <si>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</si>
  <si>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招へい費</t>
    <rPh sb="0" eb="1">
      <t>ショウ</t>
    </rPh>
    <rPh sb="3" eb="4">
      <t>ヒ</t>
    </rPh>
    <phoneticPr fontId="5"/>
  </si>
  <si>
    <t>国内旅費</t>
    <rPh sb="0" eb="2">
      <t>コクナイ</t>
    </rPh>
    <rPh sb="2" eb="4">
      <t>リョヒ</t>
    </rPh>
    <phoneticPr fontId="5"/>
  </si>
  <si>
    <t>-</t>
    <phoneticPr fontId="5"/>
  </si>
  <si>
    <t>-</t>
    <phoneticPr fontId="5"/>
  </si>
  <si>
    <t>-</t>
    <phoneticPr fontId="5"/>
  </si>
  <si>
    <t>実施主管課からの事後調査票の報告</t>
    <rPh sb="0" eb="2">
      <t>ジッシ</t>
    </rPh>
    <rPh sb="2" eb="5">
      <t>シュカンカ</t>
    </rPh>
    <rPh sb="8" eb="10">
      <t>ジゴ</t>
    </rPh>
    <rPh sb="10" eb="13">
      <t>チョウサヒョウ</t>
    </rPh>
    <rPh sb="14" eb="16">
      <t>ホウコク</t>
    </rPh>
    <phoneticPr fontId="5"/>
  </si>
  <si>
    <t>食事</t>
    <rPh sb="0" eb="2">
      <t>ショクジ</t>
    </rPh>
    <phoneticPr fontId="5"/>
  </si>
  <si>
    <t>（株）プリンスホテル</t>
    <rPh sb="0" eb="3">
      <t>カブ</t>
    </rPh>
    <phoneticPr fontId="5"/>
  </si>
  <si>
    <t>（株）春秋</t>
    <rPh sb="0" eb="3">
      <t>カブ</t>
    </rPh>
    <rPh sb="3" eb="5">
      <t>シュンジュウ</t>
    </rPh>
    <phoneticPr fontId="5"/>
  </si>
  <si>
    <t>（株）ニューオータニ</t>
    <rPh sb="0" eb="3">
      <t>カブ</t>
    </rPh>
    <phoneticPr fontId="5"/>
  </si>
  <si>
    <t>（株）柿安本店</t>
    <rPh sb="0" eb="3">
      <t>カブ</t>
    </rPh>
    <rPh sb="3" eb="5">
      <t>カキヤス</t>
    </rPh>
    <rPh sb="5" eb="7">
      <t>ホンテン</t>
    </rPh>
    <phoneticPr fontId="5"/>
  </si>
  <si>
    <t>高松商事（株）</t>
    <rPh sb="0" eb="2">
      <t>タカマツ</t>
    </rPh>
    <rPh sb="2" eb="4">
      <t>ショウジ</t>
    </rPh>
    <rPh sb="4" eb="7">
      <t>カブ</t>
    </rPh>
    <phoneticPr fontId="5"/>
  </si>
  <si>
    <t>（株）若会席</t>
    <rPh sb="0" eb="3">
      <t>カブ</t>
    </rPh>
    <rPh sb="3" eb="4">
      <t>ワカ</t>
    </rPh>
    <rPh sb="4" eb="6">
      <t>カイセキ</t>
    </rPh>
    <phoneticPr fontId="5"/>
  </si>
  <si>
    <t>（株）サッポロライオン</t>
    <rPh sb="0" eb="3">
      <t>カブ</t>
    </rPh>
    <phoneticPr fontId="5"/>
  </si>
  <si>
    <t>（株）明治記念館</t>
    <rPh sb="0" eb="3">
      <t>カブ</t>
    </rPh>
    <rPh sb="3" eb="5">
      <t>メイジ</t>
    </rPh>
    <rPh sb="5" eb="8">
      <t>キネンカン</t>
    </rPh>
    <phoneticPr fontId="5"/>
  </si>
  <si>
    <t>（株）櫓庵治</t>
    <rPh sb="0" eb="3">
      <t>カブ</t>
    </rPh>
    <rPh sb="3" eb="4">
      <t>ロ</t>
    </rPh>
    <rPh sb="4" eb="5">
      <t>アン</t>
    </rPh>
    <rPh sb="5" eb="6">
      <t>ジ</t>
    </rPh>
    <phoneticPr fontId="5"/>
  </si>
  <si>
    <t>-</t>
    <phoneticPr fontId="5"/>
  </si>
  <si>
    <t>（株）東急ホテルズ</t>
    <rPh sb="0" eb="3">
      <t>カブ</t>
    </rPh>
    <rPh sb="3" eb="5">
      <t>トウキュウ</t>
    </rPh>
    <phoneticPr fontId="5"/>
  </si>
  <si>
    <t>-</t>
    <phoneticPr fontId="5"/>
  </si>
  <si>
    <t>110/60</t>
    <phoneticPr fontId="5"/>
  </si>
  <si>
    <t>110/115</t>
    <phoneticPr fontId="5"/>
  </si>
  <si>
    <t>・平成２８年度：人物交流を促進し，中・長期的な視点から各国の親日派・知日派層を形成・発展させていき，相手国との関係強化の基盤を構築する。
・平成２９年度：人物交流を促進し，中・長期的観点から，海外の親日層・知日層を活用して各国との関係強化を図る。</t>
    <rPh sb="1" eb="3">
      <t>ヘイセイ</t>
    </rPh>
    <rPh sb="5" eb="7">
      <t>ネンド</t>
    </rPh>
    <rPh sb="8" eb="10">
      <t>ジンブツ</t>
    </rPh>
    <rPh sb="10" eb="12">
      <t>コウリュウ</t>
    </rPh>
    <rPh sb="13" eb="15">
      <t>ソクシン</t>
    </rPh>
    <rPh sb="17" eb="18">
      <t>チュウ</t>
    </rPh>
    <rPh sb="19" eb="22">
      <t>チョウキテキ</t>
    </rPh>
    <rPh sb="23" eb="25">
      <t>シテン</t>
    </rPh>
    <rPh sb="27" eb="29">
      <t>カクコク</t>
    </rPh>
    <rPh sb="30" eb="33">
      <t>シンニチハ</t>
    </rPh>
    <rPh sb="34" eb="37">
      <t>チニチハ</t>
    </rPh>
    <rPh sb="37" eb="38">
      <t>ソウ</t>
    </rPh>
    <rPh sb="39" eb="41">
      <t>ケイセイ</t>
    </rPh>
    <rPh sb="42" eb="44">
      <t>ハッテン</t>
    </rPh>
    <rPh sb="50" eb="53">
      <t>アイテコク</t>
    </rPh>
    <rPh sb="55" eb="59">
      <t>カンケイキョウカ</t>
    </rPh>
    <rPh sb="60" eb="62">
      <t>キバン</t>
    </rPh>
    <rPh sb="63" eb="65">
      <t>コウチク</t>
    </rPh>
    <rPh sb="70" eb="72">
      <t>ヘイセイ</t>
    </rPh>
    <rPh sb="74" eb="76">
      <t>ネンド</t>
    </rPh>
    <rPh sb="77" eb="79">
      <t>ジンブツ</t>
    </rPh>
    <rPh sb="79" eb="81">
      <t>コウリュウ</t>
    </rPh>
    <rPh sb="82" eb="84">
      <t>ソクシン</t>
    </rPh>
    <rPh sb="86" eb="87">
      <t>チュウ</t>
    </rPh>
    <rPh sb="88" eb="91">
      <t>チョウキテキ</t>
    </rPh>
    <rPh sb="91" eb="93">
      <t>カンテン</t>
    </rPh>
    <rPh sb="96" eb="98">
      <t>カイガイ</t>
    </rPh>
    <rPh sb="99" eb="101">
      <t>シンニチ</t>
    </rPh>
    <rPh sb="101" eb="102">
      <t>ソウ</t>
    </rPh>
    <rPh sb="103" eb="105">
      <t>チニチ</t>
    </rPh>
    <rPh sb="105" eb="106">
      <t>ソウ</t>
    </rPh>
    <rPh sb="107" eb="109">
      <t>カツヨウ</t>
    </rPh>
    <rPh sb="111" eb="113">
      <t>カッコク</t>
    </rPh>
    <rPh sb="115" eb="119">
      <t>カンケイキョウカ</t>
    </rPh>
    <rPh sb="120" eb="12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</si>
</sst>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197826</xdr:colOff>
      <xdr:row>740</xdr:row>
      <xdr:rowOff>1871</xdr:rowOff>
    </xdr:from>
    <xdr:to>
      <xdr:col>49</xdr:col>
      <xdr:colOff>358085</xdr:colOff>
      <xdr:row>768</xdr:row>
      <xdr:rowOff>86903</xdr:rowOff>
    </xdr:to>
    <xdr:grpSp>
      <xdr:nvGrpSpPr>
        <xdr:cNvPr id="3" name="グループ化 2"/>
        <xdr:cNvGrpSpPr>
          <a:grpSpLocks/>
        </xdr:cNvGrpSpPr>
      </xdr:nvGrpSpPr>
      <xdr:grpSpPr bwMode="auto">
        <a:xfrm>
          <a:off x="1397976" y="41064146"/>
          <a:ext cx="8761334" cy="10724457"/>
          <a:chOff x="510974" y="422773"/>
          <a:chExt cx="8198453" cy="10659993"/>
        </a:xfrm>
      </xdr:grpSpPr>
      <xdr:sp macro="" textlink="">
        <xdr:nvSpPr>
          <xdr:cNvPr id="4" name="テキスト ボックス 3"/>
          <xdr:cNvSpPr txBox="1"/>
        </xdr:nvSpPr>
        <xdr:spPr>
          <a:xfrm>
            <a:off x="510974" y="5389961"/>
            <a:ext cx="892361" cy="179687"/>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接遇業務全般</a:t>
            </a:r>
          </a:p>
        </xdr:txBody>
      </xdr:sp>
      <xdr:grpSp>
        <xdr:nvGrpSpPr>
          <xdr:cNvPr id="5" name="グループ化 65"/>
          <xdr:cNvGrpSpPr>
            <a:grpSpLocks/>
          </xdr:cNvGrpSpPr>
        </xdr:nvGrpSpPr>
        <xdr:grpSpPr bwMode="auto">
          <a:xfrm>
            <a:off x="6408076" y="1872206"/>
            <a:ext cx="2301351" cy="1126327"/>
            <a:chOff x="2905075" y="2925175"/>
            <a:chExt cx="2281808" cy="1568743"/>
          </a:xfrm>
        </xdr:grpSpPr>
        <xdr:sp macro="" textlink="">
          <xdr:nvSpPr>
            <xdr:cNvPr id="49" name="テキスト ボックス 3"/>
            <xdr:cNvSpPr txBox="1"/>
          </xdr:nvSpPr>
          <xdr:spPr>
            <a:xfrm>
              <a:off x="2905075" y="3976635"/>
              <a:ext cx="2281808" cy="517283"/>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現地購入国際航空券、経由地宿泊料等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角丸四角形 4"/>
            <xdr:cNvSpPr/>
          </xdr:nvSpPr>
          <xdr:spPr>
            <a:xfrm>
              <a:off x="3007048" y="2925175"/>
              <a:ext cx="1560012" cy="975522"/>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百万円（外国送金）</a:t>
              </a:r>
            </a:p>
          </xdr:txBody>
        </xdr:sp>
      </xdr:grpSp>
      <xdr:sp macro="" textlink="">
        <xdr:nvSpPr>
          <xdr:cNvPr id="6" name="角丸四角形 5"/>
          <xdr:cNvSpPr/>
        </xdr:nvSpPr>
        <xdr:spPr>
          <a:xfrm>
            <a:off x="3629925" y="422773"/>
            <a:ext cx="1753410" cy="57173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131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7" name="グループ化 70"/>
          <xdr:cNvGrpSpPr>
            <a:grpSpLocks/>
          </xdr:cNvGrpSpPr>
        </xdr:nvGrpSpPr>
        <xdr:grpSpPr bwMode="auto">
          <a:xfrm>
            <a:off x="713015" y="1888662"/>
            <a:ext cx="1737524" cy="1166660"/>
            <a:chOff x="-137932" y="1203931"/>
            <a:chExt cx="1721395" cy="1145226"/>
          </a:xfrm>
        </xdr:grpSpPr>
        <xdr:sp macro="" textlink="">
          <xdr:nvSpPr>
            <xdr:cNvPr id="47" name="テキスト ボックス 46"/>
            <xdr:cNvSpPr txBox="1"/>
          </xdr:nvSpPr>
          <xdr:spPr>
            <a:xfrm>
              <a:off x="-122650" y="1995119"/>
              <a:ext cx="1706113" cy="354038"/>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8" name="角丸四角形 47"/>
            <xdr:cNvSpPr/>
          </xdr:nvSpPr>
          <xdr:spPr>
            <a:xfrm>
              <a:off x="-137932" y="1203931"/>
              <a:ext cx="1644073" cy="689507"/>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（株）日本旅行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8" name="角丸四角形 7"/>
          <xdr:cNvSpPr/>
        </xdr:nvSpPr>
        <xdr:spPr>
          <a:xfrm>
            <a:off x="5771205" y="4769224"/>
            <a:ext cx="1455957"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角丸四角形 8"/>
          <xdr:cNvSpPr/>
        </xdr:nvSpPr>
        <xdr:spPr>
          <a:xfrm>
            <a:off x="1755582" y="5569647"/>
            <a:ext cx="1033260"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旅客運輸会社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角丸四角形 9"/>
          <xdr:cNvSpPr/>
        </xdr:nvSpPr>
        <xdr:spPr>
          <a:xfrm>
            <a:off x="1755582" y="7154159"/>
            <a:ext cx="1033260" cy="514558"/>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レストラン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角丸四角形 10"/>
          <xdr:cNvSpPr/>
        </xdr:nvSpPr>
        <xdr:spPr>
          <a:xfrm>
            <a:off x="1755582" y="7921911"/>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自動車会社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 name="角丸四角形 11"/>
          <xdr:cNvSpPr/>
        </xdr:nvSpPr>
        <xdr:spPr>
          <a:xfrm>
            <a:off x="1755582" y="10315013"/>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保険会社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角丸四角形 12"/>
          <xdr:cNvSpPr/>
        </xdr:nvSpPr>
        <xdr:spPr>
          <a:xfrm>
            <a:off x="3336782" y="3421573"/>
            <a:ext cx="1761238" cy="55539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具体例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角丸四角形 13"/>
          <xdr:cNvSpPr/>
        </xdr:nvSpPr>
        <xdr:spPr>
          <a:xfrm>
            <a:off x="1755582" y="8738670"/>
            <a:ext cx="1056743"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5" name="テキスト ボックス 14"/>
          <xdr:cNvSpPr txBox="1"/>
        </xdr:nvSpPr>
        <xdr:spPr>
          <a:xfrm>
            <a:off x="1653822" y="10927582"/>
            <a:ext cx="1252436"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海外旅行傷害保険</a:t>
            </a:r>
          </a:p>
        </xdr:txBody>
      </xdr:sp>
      <xdr:grpSp>
        <xdr:nvGrpSpPr>
          <xdr:cNvPr id="16" name="グループ化 80"/>
          <xdr:cNvGrpSpPr>
            <a:grpSpLocks/>
          </xdr:cNvGrpSpPr>
        </xdr:nvGrpSpPr>
        <xdr:grpSpPr bwMode="auto">
          <a:xfrm>
            <a:off x="2353119" y="1869732"/>
            <a:ext cx="2090569" cy="1223450"/>
            <a:chOff x="4658561" y="702284"/>
            <a:chExt cx="1499990" cy="519640"/>
          </a:xfrm>
        </xdr:grpSpPr>
        <xdr:sp macro="" textlink="">
          <xdr:nvSpPr>
            <xdr:cNvPr id="45" name="角丸四角形 18"/>
            <xdr:cNvSpPr/>
          </xdr:nvSpPr>
          <xdr:spPr>
            <a:xfrm>
              <a:off x="4843123" y="702284"/>
              <a:ext cx="1235611" cy="3156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6" name="テキスト ボックス 45"/>
            <xdr:cNvSpPr txBox="1"/>
          </xdr:nvSpPr>
          <xdr:spPr>
            <a:xfrm>
              <a:off x="4658561" y="1057943"/>
              <a:ext cx="1499990" cy="163981"/>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幹部主催会食、レセプション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7" name="グループ化 81"/>
          <xdr:cNvGrpSpPr>
            <a:grpSpLocks/>
          </xdr:cNvGrpSpPr>
        </xdr:nvGrpSpPr>
        <xdr:grpSpPr bwMode="auto">
          <a:xfrm>
            <a:off x="4430097" y="1888663"/>
            <a:ext cx="1886481" cy="1337029"/>
            <a:chOff x="6169954" y="1280555"/>
            <a:chExt cx="1064405" cy="1216253"/>
          </a:xfrm>
        </xdr:grpSpPr>
        <xdr:sp macro="" textlink="">
          <xdr:nvSpPr>
            <xdr:cNvPr id="43" name="角丸四角形 42"/>
            <xdr:cNvSpPr/>
          </xdr:nvSpPr>
          <xdr:spPr>
            <a:xfrm>
              <a:off x="6286976" y="1280555"/>
              <a:ext cx="878907" cy="68354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（株）日本旅行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4" name="テキスト ボックス 43"/>
            <xdr:cNvSpPr txBox="1"/>
          </xdr:nvSpPr>
          <xdr:spPr>
            <a:xfrm>
              <a:off x="6169954" y="2019162"/>
              <a:ext cx="1064405" cy="477646"/>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国内にて手配した国際航空券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8" name="角丸四角形 17"/>
          <xdr:cNvSpPr/>
        </xdr:nvSpPr>
        <xdr:spPr>
          <a:xfrm>
            <a:off x="526629" y="4703884"/>
            <a:ext cx="1753410"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（株）日本旅行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 name="テキスト ボックス 18"/>
          <xdr:cNvSpPr txBox="1"/>
        </xdr:nvSpPr>
        <xdr:spPr>
          <a:xfrm>
            <a:off x="5716410" y="5487972"/>
            <a:ext cx="1455957" cy="171519"/>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角丸四角形 19"/>
          <xdr:cNvSpPr/>
        </xdr:nvSpPr>
        <xdr:spPr>
          <a:xfrm>
            <a:off x="3305471" y="4728386"/>
            <a:ext cx="1479440" cy="58806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（株）プリンスホテル</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1" name="テキスト ボックス 20"/>
          <xdr:cNvSpPr txBox="1"/>
        </xdr:nvSpPr>
        <xdr:spPr>
          <a:xfrm>
            <a:off x="1739927" y="6100540"/>
            <a:ext cx="923671" cy="196022"/>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国内移動費</a:t>
            </a:r>
          </a:p>
        </xdr:txBody>
      </xdr:sp>
      <xdr:sp macro="" textlink="">
        <xdr:nvSpPr>
          <xdr:cNvPr id="22" name="角丸四角形 21"/>
          <xdr:cNvSpPr/>
        </xdr:nvSpPr>
        <xdr:spPr>
          <a:xfrm>
            <a:off x="1755582" y="6353735"/>
            <a:ext cx="1048915" cy="522725"/>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ホテル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3" name="テキスト ボックス 22"/>
          <xdr:cNvSpPr txBox="1"/>
        </xdr:nvSpPr>
        <xdr:spPr>
          <a:xfrm>
            <a:off x="1614683" y="7693219"/>
            <a:ext cx="712323" cy="204190"/>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食事代</a:t>
            </a:r>
          </a:p>
        </xdr:txBody>
      </xdr:sp>
      <xdr:sp macro="" textlink="">
        <xdr:nvSpPr>
          <xdr:cNvPr id="24" name="テキスト ボックス 23"/>
          <xdr:cNvSpPr txBox="1"/>
        </xdr:nvSpPr>
        <xdr:spPr>
          <a:xfrm>
            <a:off x="3156745" y="5414463"/>
            <a:ext cx="1385507"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幹部主催夕食会</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角丸四角形 24"/>
          <xdr:cNvSpPr/>
        </xdr:nvSpPr>
        <xdr:spPr>
          <a:xfrm>
            <a:off x="1755582" y="9530925"/>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寺社・博物館等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6" name="直線コネクタ 25"/>
          <xdr:cNvCxnSpPr/>
        </xdr:nvCxnSpPr>
        <xdr:spPr>
          <a:xfrm rot="10800000">
            <a:off x="2039090" y="1423109"/>
            <a:ext cx="4985697" cy="0"/>
          </a:xfrm>
          <a:prstGeom prst="line">
            <a:avLst/>
          </a:prstGeom>
          <a:noFill/>
          <a:ln w="19050" cap="flat" cmpd="sng" algn="ctr">
            <a:solidFill>
              <a:sysClr val="windowText" lastClr="000000"/>
            </a:solidFill>
            <a:prstDash val="solid"/>
          </a:ln>
          <a:effectLst/>
        </xdr:spPr>
      </xdr:cxnSp>
      <xdr:cxnSp macro="">
        <xdr:nvCxnSpPr>
          <xdr:cNvPr id="27" name="直線矢印コネクタ 26"/>
          <xdr:cNvCxnSpPr/>
        </xdr:nvCxnSpPr>
        <xdr:spPr>
          <a:xfrm rot="5400000">
            <a:off x="1815946" y="1667694"/>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xdr:cNvCxnSpPr/>
        </xdr:nvCxnSpPr>
        <xdr:spPr>
          <a:xfrm rot="16200000" flipH="1">
            <a:off x="3425195" y="1658732"/>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9" name="直線矢印コネクタ 28"/>
          <xdr:cNvCxnSpPr/>
        </xdr:nvCxnSpPr>
        <xdr:spPr>
          <a:xfrm rot="16200000" flipH="1">
            <a:off x="4990489" y="1666648"/>
            <a:ext cx="465552" cy="0"/>
          </a:xfrm>
          <a:prstGeom prst="straightConnector1">
            <a:avLst/>
          </a:prstGeom>
          <a:noFill/>
          <a:ln w="19050" cap="flat" cmpd="sng" algn="ctr">
            <a:solidFill>
              <a:sysClr val="windowText" lastClr="000000"/>
            </a:solidFill>
            <a:prstDash val="solid"/>
            <a:tailEnd type="arrow"/>
          </a:ln>
          <a:effectLst/>
        </xdr:spPr>
      </xdr:cxnSp>
      <xdr:cxnSp macro="">
        <xdr:nvCxnSpPr>
          <xdr:cNvPr id="30" name="直線矢印コネクタ 29"/>
          <xdr:cNvCxnSpPr/>
        </xdr:nvCxnSpPr>
        <xdr:spPr>
          <a:xfrm flipV="1">
            <a:off x="1401547" y="1056268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1" name="直線矢印コネクタ 30"/>
          <xdr:cNvCxnSpPr/>
        </xdr:nvCxnSpPr>
        <xdr:spPr>
          <a:xfrm flipV="1">
            <a:off x="1395507" y="899186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2" name="直線矢印コネクタ 31"/>
          <xdr:cNvCxnSpPr/>
        </xdr:nvCxnSpPr>
        <xdr:spPr>
          <a:xfrm flipV="1">
            <a:off x="1395507" y="7431856"/>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3" name="直線矢印コネクタ 32"/>
          <xdr:cNvCxnSpPr/>
        </xdr:nvCxnSpPr>
        <xdr:spPr>
          <a:xfrm flipV="1">
            <a:off x="1395507" y="8183274"/>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4" name="直線矢印コネクタ 33"/>
          <xdr:cNvCxnSpPr/>
        </xdr:nvCxnSpPr>
        <xdr:spPr>
          <a:xfrm flipV="1">
            <a:off x="1403335" y="9784120"/>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5" name="直線矢印コネクタ 34"/>
          <xdr:cNvCxnSpPr/>
        </xdr:nvCxnSpPr>
        <xdr:spPr>
          <a:xfrm flipV="1">
            <a:off x="1395507" y="5839178"/>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6" name="直線矢印コネクタ 35"/>
          <xdr:cNvCxnSpPr/>
        </xdr:nvCxnSpPr>
        <xdr:spPr>
          <a:xfrm flipV="1">
            <a:off x="1411162" y="6631433"/>
            <a:ext cx="360075" cy="0"/>
          </a:xfrm>
          <a:prstGeom prst="straightConnector1">
            <a:avLst/>
          </a:prstGeom>
          <a:noFill/>
          <a:ln w="19050" cap="flat" cmpd="sng" algn="ctr">
            <a:solidFill>
              <a:sysClr val="windowText" lastClr="000000"/>
            </a:solidFill>
            <a:prstDash val="solid"/>
            <a:tailEnd type="arrow"/>
          </a:ln>
          <a:effectLst/>
        </xdr:spPr>
      </xdr:cxnSp>
      <xdr:cxnSp macro="">
        <xdr:nvCxnSpPr>
          <xdr:cNvPr id="37" name="直線コネクタ 36"/>
          <xdr:cNvCxnSpPr/>
        </xdr:nvCxnSpPr>
        <xdr:spPr>
          <a:xfrm>
            <a:off x="1441070" y="4280882"/>
            <a:ext cx="5246712" cy="0"/>
          </a:xfrm>
          <a:prstGeom prst="line">
            <a:avLst/>
          </a:prstGeom>
          <a:noFill/>
          <a:ln w="19050" cap="flat" cmpd="sng" algn="ctr">
            <a:solidFill>
              <a:sysClr val="windowText" lastClr="000000"/>
            </a:solidFill>
            <a:prstDash val="solid"/>
          </a:ln>
          <a:effectLst/>
        </xdr:spPr>
      </xdr:cxnSp>
      <xdr:cxnSp macro="">
        <xdr:nvCxnSpPr>
          <xdr:cNvPr id="38" name="直線矢印コネクタ 37"/>
          <xdr:cNvCxnSpPr/>
        </xdr:nvCxnSpPr>
        <xdr:spPr>
          <a:xfrm>
            <a:off x="1436314" y="4280883"/>
            <a:ext cx="0" cy="447163"/>
          </a:xfrm>
          <a:prstGeom prst="straightConnector1">
            <a:avLst/>
          </a:prstGeom>
          <a:noFill/>
          <a:ln w="19050" cap="flat" cmpd="sng" algn="ctr">
            <a:solidFill>
              <a:sysClr val="windowText" lastClr="000000"/>
            </a:solidFill>
            <a:prstDash val="solid"/>
            <a:tailEnd type="arrow"/>
          </a:ln>
          <a:effectLst/>
        </xdr:spPr>
      </xdr:cxnSp>
      <xdr:cxnSp macro="">
        <xdr:nvCxnSpPr>
          <xdr:cNvPr id="39" name="直線矢印コネクタ 38"/>
          <xdr:cNvCxnSpPr>
            <a:stCxn id="13" idx="2"/>
          </xdr:cNvCxnSpPr>
        </xdr:nvCxnSpPr>
        <xdr:spPr>
          <a:xfrm rot="5400000">
            <a:off x="3837589" y="4352868"/>
            <a:ext cx="751798" cy="0"/>
          </a:xfrm>
          <a:prstGeom prst="straightConnector1">
            <a:avLst/>
          </a:prstGeom>
          <a:noFill/>
          <a:ln w="19050" cap="flat" cmpd="sng" algn="ctr">
            <a:solidFill>
              <a:sysClr val="windowText" lastClr="000000"/>
            </a:solidFill>
            <a:prstDash val="solid"/>
            <a:tailEnd type="arrow"/>
          </a:ln>
          <a:effectLst/>
        </xdr:spPr>
      </xdr:cxnSp>
      <xdr:cxnSp macro="">
        <xdr:nvCxnSpPr>
          <xdr:cNvPr id="40" name="直線矢印コネクタ 39"/>
          <xdr:cNvCxnSpPr/>
        </xdr:nvCxnSpPr>
        <xdr:spPr>
          <a:xfrm rot="5400000">
            <a:off x="6435888" y="4536325"/>
            <a:ext cx="481887" cy="0"/>
          </a:xfrm>
          <a:prstGeom prst="straightConnector1">
            <a:avLst/>
          </a:prstGeom>
          <a:noFill/>
          <a:ln w="19050" cap="flat" cmpd="sng" algn="ctr">
            <a:solidFill>
              <a:sysClr val="windowText" lastClr="000000"/>
            </a:solidFill>
            <a:prstDash val="solid"/>
            <a:tailEnd type="arrow"/>
          </a:ln>
          <a:effectLst/>
        </xdr:spPr>
      </xdr:cxnSp>
      <xdr:cxnSp macro="">
        <xdr:nvCxnSpPr>
          <xdr:cNvPr id="41" name="直線コネクタ 40"/>
          <xdr:cNvCxnSpPr>
            <a:stCxn id="18" idx="2"/>
          </xdr:cNvCxnSpPr>
        </xdr:nvCxnSpPr>
        <xdr:spPr>
          <a:xfrm rot="16200000" flipH="1">
            <a:off x="-1234795" y="7946414"/>
            <a:ext cx="5276259" cy="0"/>
          </a:xfrm>
          <a:prstGeom prst="line">
            <a:avLst/>
          </a:prstGeom>
          <a:noFill/>
          <a:ln w="19050" cap="flat" cmpd="sng" algn="ctr">
            <a:solidFill>
              <a:sysClr val="windowText" lastClr="000000"/>
            </a:solidFill>
            <a:prstDash val="solid"/>
          </a:ln>
          <a:effectLst/>
        </xdr:spPr>
      </xdr:cxnSp>
      <xdr:sp macro="" textlink="">
        <xdr:nvSpPr>
          <xdr:cNvPr id="42" name="テキスト ボックス 41"/>
          <xdr:cNvSpPr txBox="1"/>
        </xdr:nvSpPr>
        <xdr:spPr bwMode="auto">
          <a:xfrm>
            <a:off x="714495" y="1077477"/>
            <a:ext cx="868877" cy="155184"/>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152400</xdr:colOff>
      <xdr:row>742</xdr:row>
      <xdr:rowOff>295275</xdr:rowOff>
    </xdr:from>
    <xdr:to>
      <xdr:col>41</xdr:col>
      <xdr:colOff>152400</xdr:colOff>
      <xdr:row>744</xdr:row>
      <xdr:rowOff>57150</xdr:rowOff>
    </xdr:to>
    <xdr:cxnSp macro="">
      <xdr:nvCxnSpPr>
        <xdr:cNvPr id="51" name="直線矢印コネクタ 50"/>
        <xdr:cNvCxnSpPr/>
      </xdr:nvCxnSpPr>
      <xdr:spPr bwMode="auto">
        <a:xfrm>
          <a:off x="8353425" y="47977425"/>
          <a:ext cx="0" cy="46672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67262</xdr:colOff>
      <xdr:row>741</xdr:row>
      <xdr:rowOff>221630</xdr:rowOff>
    </xdr:from>
    <xdr:to>
      <xdr:col>28</xdr:col>
      <xdr:colOff>67262</xdr:colOff>
      <xdr:row>742</xdr:row>
      <xdr:rowOff>301205</xdr:rowOff>
    </xdr:to>
    <xdr:cxnSp macro="">
      <xdr:nvCxnSpPr>
        <xdr:cNvPr id="52" name="直線コネクタ 51"/>
        <xdr:cNvCxnSpPr>
          <a:stCxn id="6" idx="2"/>
        </xdr:cNvCxnSpPr>
      </xdr:nvCxnSpPr>
      <xdr:spPr>
        <a:xfrm>
          <a:off x="5697595" y="43126463"/>
          <a:ext cx="0" cy="4288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114</v>
      </c>
      <c r="AT2" s="943"/>
      <c r="AU2" s="943"/>
      <c r="AV2" s="52" t="str">
        <f>IF(AW2="", "", "-")</f>
        <v/>
      </c>
      <c r="AW2" s="914"/>
      <c r="AX2" s="914"/>
    </row>
    <row r="3" spans="1:50" ht="21" customHeight="1" thickBot="1">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180</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5" t="s">
        <v>513</v>
      </c>
      <c r="Z7" s="443"/>
      <c r="AA7" s="443"/>
      <c r="AB7" s="443"/>
      <c r="AC7" s="443"/>
      <c r="AD7" s="926"/>
      <c r="AE7" s="915" t="s">
        <v>574</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575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3" t="s">
        <v>30</v>
      </c>
      <c r="B10" s="664"/>
      <c r="C10" s="664"/>
      <c r="D10" s="664"/>
      <c r="E10" s="664"/>
      <c r="F10" s="664"/>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6" t="s">
        <v>24</v>
      </c>
      <c r="B12" s="947"/>
      <c r="C12" s="947"/>
      <c r="D12" s="947"/>
      <c r="E12" s="947"/>
      <c r="F12" s="948"/>
      <c r="G12" s="763"/>
      <c r="H12" s="764"/>
      <c r="I12" s="764"/>
      <c r="J12" s="764"/>
      <c r="K12" s="764"/>
      <c r="L12" s="764"/>
      <c r="M12" s="764"/>
      <c r="N12" s="764"/>
      <c r="O12" s="764"/>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5"/>
    </row>
    <row r="13" spans="1:50" ht="21" customHeight="1">
      <c r="A13" s="617"/>
      <c r="B13" s="618"/>
      <c r="C13" s="618"/>
      <c r="D13" s="618"/>
      <c r="E13" s="618"/>
      <c r="F13" s="619"/>
      <c r="G13" s="726" t="s">
        <v>6</v>
      </c>
      <c r="H13" s="727"/>
      <c r="I13" s="767" t="s">
        <v>7</v>
      </c>
      <c r="J13" s="768"/>
      <c r="K13" s="768"/>
      <c r="L13" s="768"/>
      <c r="M13" s="768"/>
      <c r="N13" s="768"/>
      <c r="O13" s="769"/>
      <c r="P13" s="660">
        <v>232</v>
      </c>
      <c r="Q13" s="661"/>
      <c r="R13" s="661"/>
      <c r="S13" s="661"/>
      <c r="T13" s="661"/>
      <c r="U13" s="661"/>
      <c r="V13" s="662"/>
      <c r="W13" s="660">
        <v>215</v>
      </c>
      <c r="X13" s="661"/>
      <c r="Y13" s="661"/>
      <c r="Z13" s="661"/>
      <c r="AA13" s="661"/>
      <c r="AB13" s="661"/>
      <c r="AC13" s="662"/>
      <c r="AD13" s="660">
        <v>214</v>
      </c>
      <c r="AE13" s="661"/>
      <c r="AF13" s="661"/>
      <c r="AG13" s="661"/>
      <c r="AH13" s="661"/>
      <c r="AI13" s="661"/>
      <c r="AJ13" s="662"/>
      <c r="AK13" s="660">
        <v>220</v>
      </c>
      <c r="AL13" s="661"/>
      <c r="AM13" s="661"/>
      <c r="AN13" s="661"/>
      <c r="AO13" s="661"/>
      <c r="AP13" s="661"/>
      <c r="AQ13" s="662"/>
      <c r="AR13" s="922"/>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t="s">
        <v>574</v>
      </c>
      <c r="Q14" s="661"/>
      <c r="R14" s="661"/>
      <c r="S14" s="661"/>
      <c r="T14" s="661"/>
      <c r="U14" s="661"/>
      <c r="V14" s="662"/>
      <c r="W14" s="660" t="s">
        <v>577</v>
      </c>
      <c r="X14" s="661"/>
      <c r="Y14" s="661"/>
      <c r="Z14" s="661"/>
      <c r="AA14" s="661"/>
      <c r="AB14" s="661"/>
      <c r="AC14" s="662"/>
      <c r="AD14" s="660" t="s">
        <v>574</v>
      </c>
      <c r="AE14" s="661"/>
      <c r="AF14" s="661"/>
      <c r="AG14" s="661"/>
      <c r="AH14" s="661"/>
      <c r="AI14" s="661"/>
      <c r="AJ14" s="662"/>
      <c r="AK14" s="660" t="s">
        <v>579</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574</v>
      </c>
      <c r="Q15" s="661"/>
      <c r="R15" s="661"/>
      <c r="S15" s="661"/>
      <c r="T15" s="661"/>
      <c r="U15" s="661"/>
      <c r="V15" s="662"/>
      <c r="W15" s="660" t="s">
        <v>574</v>
      </c>
      <c r="X15" s="661"/>
      <c r="Y15" s="661"/>
      <c r="Z15" s="661"/>
      <c r="AA15" s="661"/>
      <c r="AB15" s="661"/>
      <c r="AC15" s="662"/>
      <c r="AD15" s="660" t="s">
        <v>574</v>
      </c>
      <c r="AE15" s="661"/>
      <c r="AF15" s="661"/>
      <c r="AG15" s="661"/>
      <c r="AH15" s="661"/>
      <c r="AI15" s="661"/>
      <c r="AJ15" s="662"/>
      <c r="AK15" s="660" t="s">
        <v>574</v>
      </c>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574</v>
      </c>
      <c r="Q16" s="661"/>
      <c r="R16" s="661"/>
      <c r="S16" s="661"/>
      <c r="T16" s="661"/>
      <c r="U16" s="661"/>
      <c r="V16" s="662"/>
      <c r="W16" s="660" t="s">
        <v>574</v>
      </c>
      <c r="X16" s="661"/>
      <c r="Y16" s="661"/>
      <c r="Z16" s="661"/>
      <c r="AA16" s="661"/>
      <c r="AB16" s="661"/>
      <c r="AC16" s="662"/>
      <c r="AD16" s="660" t="s">
        <v>579</v>
      </c>
      <c r="AE16" s="661"/>
      <c r="AF16" s="661"/>
      <c r="AG16" s="661"/>
      <c r="AH16" s="661"/>
      <c r="AI16" s="661"/>
      <c r="AJ16" s="662"/>
      <c r="AK16" s="660" t="s">
        <v>574</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574</v>
      </c>
      <c r="Q17" s="661"/>
      <c r="R17" s="661"/>
      <c r="S17" s="661"/>
      <c r="T17" s="661"/>
      <c r="U17" s="661"/>
      <c r="V17" s="662"/>
      <c r="W17" s="660" t="s">
        <v>578</v>
      </c>
      <c r="X17" s="661"/>
      <c r="Y17" s="661"/>
      <c r="Z17" s="661"/>
      <c r="AA17" s="661"/>
      <c r="AB17" s="661"/>
      <c r="AC17" s="662"/>
      <c r="AD17" s="660" t="s">
        <v>574</v>
      </c>
      <c r="AE17" s="661"/>
      <c r="AF17" s="661"/>
      <c r="AG17" s="661"/>
      <c r="AH17" s="661"/>
      <c r="AI17" s="661"/>
      <c r="AJ17" s="662"/>
      <c r="AK17" s="660" t="s">
        <v>574</v>
      </c>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232</v>
      </c>
      <c r="Q18" s="882"/>
      <c r="R18" s="882"/>
      <c r="S18" s="882"/>
      <c r="T18" s="882"/>
      <c r="U18" s="882"/>
      <c r="V18" s="883"/>
      <c r="W18" s="881">
        <f>SUM(W13:AC17)</f>
        <v>215</v>
      </c>
      <c r="X18" s="882"/>
      <c r="Y18" s="882"/>
      <c r="Z18" s="882"/>
      <c r="AA18" s="882"/>
      <c r="AB18" s="882"/>
      <c r="AC18" s="883"/>
      <c r="AD18" s="881">
        <f>SUM(AD13:AJ17)</f>
        <v>214</v>
      </c>
      <c r="AE18" s="882"/>
      <c r="AF18" s="882"/>
      <c r="AG18" s="882"/>
      <c r="AH18" s="882"/>
      <c r="AI18" s="882"/>
      <c r="AJ18" s="883"/>
      <c r="AK18" s="881">
        <f>SUM(AK13:AQ17)</f>
        <v>220</v>
      </c>
      <c r="AL18" s="882"/>
      <c r="AM18" s="882"/>
      <c r="AN18" s="882"/>
      <c r="AO18" s="882"/>
      <c r="AP18" s="882"/>
      <c r="AQ18" s="883"/>
      <c r="AR18" s="881">
        <f>SUM(AR13:AX17)</f>
        <v>0</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212</v>
      </c>
      <c r="Q19" s="661"/>
      <c r="R19" s="661"/>
      <c r="S19" s="661"/>
      <c r="T19" s="661"/>
      <c r="U19" s="661"/>
      <c r="V19" s="662"/>
      <c r="W19" s="660">
        <v>202</v>
      </c>
      <c r="X19" s="661"/>
      <c r="Y19" s="661"/>
      <c r="Z19" s="661"/>
      <c r="AA19" s="661"/>
      <c r="AB19" s="661"/>
      <c r="AC19" s="662"/>
      <c r="AD19" s="660">
        <v>131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79" t="s">
        <v>10</v>
      </c>
      <c r="H20" s="880"/>
      <c r="I20" s="880"/>
      <c r="J20" s="880"/>
      <c r="K20" s="880"/>
      <c r="L20" s="880"/>
      <c r="M20" s="880"/>
      <c r="N20" s="880"/>
      <c r="O20" s="880"/>
      <c r="P20" s="318">
        <f>IF(P18=0, "-", SUM(P19)/P18)</f>
        <v>0.91379310344827591</v>
      </c>
      <c r="Q20" s="318"/>
      <c r="R20" s="318"/>
      <c r="S20" s="318"/>
      <c r="T20" s="318"/>
      <c r="U20" s="318"/>
      <c r="V20" s="318"/>
      <c r="W20" s="318">
        <f t="shared" ref="W20" si="0">IF(W18=0, "-", SUM(W19)/W18)</f>
        <v>0.93953488372093019</v>
      </c>
      <c r="X20" s="318"/>
      <c r="Y20" s="318"/>
      <c r="Z20" s="318"/>
      <c r="AA20" s="318"/>
      <c r="AB20" s="318"/>
      <c r="AC20" s="318"/>
      <c r="AD20" s="318">
        <f t="shared" ref="AD20" si="1">IF(AD18=0, "-", SUM(AD19)/AD18)</f>
        <v>0.61214953271028039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2"/>
      <c r="B21" s="853"/>
      <c r="C21" s="853"/>
      <c r="D21" s="853"/>
      <c r="E21" s="853"/>
      <c r="F21" s="949"/>
      <c r="G21" s="316" t="s">
        <v>476</v>
      </c>
      <c r="H21" s="317"/>
      <c r="I21" s="317"/>
      <c r="J21" s="317"/>
      <c r="K21" s="317"/>
      <c r="L21" s="317"/>
      <c r="M21" s="317"/>
      <c r="N21" s="317"/>
      <c r="O21" s="317"/>
      <c r="P21" s="318">
        <f>IF(P19=0, "-", SUM(P19)/SUM(P13,P14))</f>
        <v>0.91379310344827591</v>
      </c>
      <c r="Q21" s="318"/>
      <c r="R21" s="318"/>
      <c r="S21" s="318"/>
      <c r="T21" s="318"/>
      <c r="U21" s="318"/>
      <c r="V21" s="318"/>
      <c r="W21" s="318">
        <f t="shared" ref="W21" si="2">IF(W19=0, "-", SUM(W19)/SUM(W13,W14))</f>
        <v>0.93953488372093019</v>
      </c>
      <c r="X21" s="318"/>
      <c r="Y21" s="318"/>
      <c r="Z21" s="318"/>
      <c r="AA21" s="318"/>
      <c r="AB21" s="318"/>
      <c r="AC21" s="318"/>
      <c r="AD21" s="318">
        <f t="shared" ref="AD21" si="3">IF(AD19=0, "-", SUM(AD19)/SUM(AD13,AD14))</f>
        <v>0.61214953271028039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7" t="s">
        <v>557</v>
      </c>
      <c r="B22" s="968"/>
      <c r="C22" s="968"/>
      <c r="D22" s="968"/>
      <c r="E22" s="968"/>
      <c r="F22" s="969"/>
      <c r="G22" s="954" t="s">
        <v>455</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c r="A23" s="970"/>
      <c r="B23" s="971"/>
      <c r="C23" s="971"/>
      <c r="D23" s="971"/>
      <c r="E23" s="971"/>
      <c r="F23" s="972"/>
      <c r="G23" s="955" t="s">
        <v>664</v>
      </c>
      <c r="H23" s="956"/>
      <c r="I23" s="956"/>
      <c r="J23" s="956"/>
      <c r="K23" s="956"/>
      <c r="L23" s="956"/>
      <c r="M23" s="956"/>
      <c r="N23" s="956"/>
      <c r="O23" s="957"/>
      <c r="P23" s="922">
        <v>220</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665</v>
      </c>
      <c r="H24" s="959"/>
      <c r="I24" s="959"/>
      <c r="J24" s="959"/>
      <c r="K24" s="959"/>
      <c r="L24" s="959"/>
      <c r="M24" s="959"/>
      <c r="N24" s="959"/>
      <c r="O24" s="960"/>
      <c r="P24" s="660">
        <v>0.1</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459</v>
      </c>
      <c r="H28" s="962"/>
      <c r="I28" s="962"/>
      <c r="J28" s="962"/>
      <c r="K28" s="962"/>
      <c r="L28" s="962"/>
      <c r="M28" s="962"/>
      <c r="N28" s="962"/>
      <c r="O28" s="963"/>
      <c r="P28" s="881">
        <f>P29-SUM(P23:P27)</f>
        <v>-9.9999999999994316E-2</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456</v>
      </c>
      <c r="H29" s="965"/>
      <c r="I29" s="965"/>
      <c r="J29" s="965"/>
      <c r="K29" s="965"/>
      <c r="L29" s="965"/>
      <c r="M29" s="965"/>
      <c r="N29" s="965"/>
      <c r="O29" s="966"/>
      <c r="P29" s="660">
        <f>AK13</f>
        <v>220</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18" t="s">
        <v>525</v>
      </c>
      <c r="AN30" s="918"/>
      <c r="AO30" s="918"/>
      <c r="AP30" s="861"/>
      <c r="AQ30" s="770" t="s">
        <v>354</v>
      </c>
      <c r="AR30" s="771"/>
      <c r="AS30" s="771"/>
      <c r="AT30" s="772"/>
      <c r="AU30" s="777" t="s">
        <v>253</v>
      </c>
      <c r="AV30" s="777"/>
      <c r="AW30" s="777"/>
      <c r="AX30" s="919"/>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c r="AV31" s="199"/>
      <c r="AW31" s="398" t="s">
        <v>300</v>
      </c>
      <c r="AX31" s="399"/>
    </row>
    <row r="32" spans="1:50" ht="23.25" customHeight="1">
      <c r="A32" s="403"/>
      <c r="B32" s="401"/>
      <c r="C32" s="401"/>
      <c r="D32" s="401"/>
      <c r="E32" s="401"/>
      <c r="F32" s="402"/>
      <c r="G32" s="567" t="s">
        <v>580</v>
      </c>
      <c r="H32" s="568"/>
      <c r="I32" s="568"/>
      <c r="J32" s="568"/>
      <c r="K32" s="568"/>
      <c r="L32" s="568"/>
      <c r="M32" s="568"/>
      <c r="N32" s="568"/>
      <c r="O32" s="569"/>
      <c r="P32" s="125" t="s">
        <v>581</v>
      </c>
      <c r="Q32" s="105"/>
      <c r="R32" s="105"/>
      <c r="S32" s="105"/>
      <c r="T32" s="105"/>
      <c r="U32" s="105"/>
      <c r="V32" s="105"/>
      <c r="W32" s="105"/>
      <c r="X32" s="106"/>
      <c r="Y32" s="471" t="s">
        <v>12</v>
      </c>
      <c r="Z32" s="531"/>
      <c r="AA32" s="532"/>
      <c r="AB32" s="461" t="s">
        <v>582</v>
      </c>
      <c r="AC32" s="461"/>
      <c r="AD32" s="461"/>
      <c r="AE32" s="218">
        <v>113</v>
      </c>
      <c r="AF32" s="219"/>
      <c r="AG32" s="219"/>
      <c r="AH32" s="219"/>
      <c r="AI32" s="218">
        <v>116</v>
      </c>
      <c r="AJ32" s="219"/>
      <c r="AK32" s="219"/>
      <c r="AL32" s="219"/>
      <c r="AM32" s="218" t="s">
        <v>666</v>
      </c>
      <c r="AN32" s="219"/>
      <c r="AO32" s="219"/>
      <c r="AP32" s="219"/>
      <c r="AQ32" s="340" t="s">
        <v>666</v>
      </c>
      <c r="AR32" s="207"/>
      <c r="AS32" s="207"/>
      <c r="AT32" s="341"/>
      <c r="AU32" s="219" t="s">
        <v>666</v>
      </c>
      <c r="AV32" s="219"/>
      <c r="AW32" s="219"/>
      <c r="AX32" s="221"/>
    </row>
    <row r="33" spans="1:50" ht="23.25" customHeight="1">
      <c r="A33" s="404"/>
      <c r="B33" s="405"/>
      <c r="C33" s="405"/>
      <c r="D33" s="405"/>
      <c r="E33" s="405"/>
      <c r="F33" s="406"/>
      <c r="G33" s="570"/>
      <c r="H33" s="571"/>
      <c r="I33" s="571"/>
      <c r="J33" s="571"/>
      <c r="K33" s="571"/>
      <c r="L33" s="571"/>
      <c r="M33" s="571"/>
      <c r="N33" s="571"/>
      <c r="O33" s="572"/>
      <c r="P33" s="167"/>
      <c r="Q33" s="108"/>
      <c r="R33" s="108"/>
      <c r="S33" s="108"/>
      <c r="T33" s="108"/>
      <c r="U33" s="108"/>
      <c r="V33" s="108"/>
      <c r="W33" s="108"/>
      <c r="X33" s="109"/>
      <c r="Y33" s="415" t="s">
        <v>54</v>
      </c>
      <c r="Z33" s="416"/>
      <c r="AA33" s="417"/>
      <c r="AB33" s="523" t="s">
        <v>583</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667</v>
      </c>
      <c r="AV33" s="219"/>
      <c r="AW33" s="219"/>
      <c r="AX33" s="221"/>
    </row>
    <row r="34" spans="1:50" ht="102.75" customHeight="1">
      <c r="A34" s="403"/>
      <c r="B34" s="401"/>
      <c r="C34" s="401"/>
      <c r="D34" s="401"/>
      <c r="E34" s="401"/>
      <c r="F34" s="402"/>
      <c r="G34" s="573"/>
      <c r="H34" s="574"/>
      <c r="I34" s="574"/>
      <c r="J34" s="574"/>
      <c r="K34" s="574"/>
      <c r="L34" s="574"/>
      <c r="M34" s="574"/>
      <c r="N34" s="574"/>
      <c r="O34" s="575"/>
      <c r="P34" s="127"/>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t="s">
        <v>666</v>
      </c>
      <c r="AN34" s="219"/>
      <c r="AO34" s="219"/>
      <c r="AP34" s="219"/>
      <c r="AQ34" s="340" t="s">
        <v>666</v>
      </c>
      <c r="AR34" s="207"/>
      <c r="AS34" s="207"/>
      <c r="AT34" s="341"/>
      <c r="AU34" s="219" t="s">
        <v>668</v>
      </c>
      <c r="AV34" s="219"/>
      <c r="AW34" s="219"/>
      <c r="AX34" s="221"/>
    </row>
    <row r="35" spans="1:50" ht="23.25" customHeight="1">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3" t="s">
        <v>471</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3"/>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2</v>
      </c>
      <c r="AR38" s="200"/>
      <c r="AS38" s="133" t="s">
        <v>355</v>
      </c>
      <c r="AT38" s="134"/>
      <c r="AU38" s="199"/>
      <c r="AV38" s="199"/>
      <c r="AW38" s="398" t="s">
        <v>300</v>
      </c>
      <c r="AX38" s="399"/>
    </row>
    <row r="39" spans="1:50" ht="23.25" customHeight="1">
      <c r="A39" s="403"/>
      <c r="B39" s="401"/>
      <c r="C39" s="401"/>
      <c r="D39" s="401"/>
      <c r="E39" s="401"/>
      <c r="F39" s="402"/>
      <c r="G39" s="567" t="s">
        <v>585</v>
      </c>
      <c r="H39" s="568"/>
      <c r="I39" s="568"/>
      <c r="J39" s="568"/>
      <c r="K39" s="568"/>
      <c r="L39" s="568"/>
      <c r="M39" s="568"/>
      <c r="N39" s="568"/>
      <c r="O39" s="569"/>
      <c r="P39" s="105" t="s">
        <v>586</v>
      </c>
      <c r="Q39" s="105"/>
      <c r="R39" s="105"/>
      <c r="S39" s="105"/>
      <c r="T39" s="105"/>
      <c r="U39" s="105"/>
      <c r="V39" s="105"/>
      <c r="W39" s="105"/>
      <c r="X39" s="106"/>
      <c r="Y39" s="471" t="s">
        <v>12</v>
      </c>
      <c r="Z39" s="531"/>
      <c r="AA39" s="532"/>
      <c r="AB39" s="461" t="s">
        <v>582</v>
      </c>
      <c r="AC39" s="461"/>
      <c r="AD39" s="461"/>
      <c r="AE39" s="218">
        <v>127</v>
      </c>
      <c r="AF39" s="219"/>
      <c r="AG39" s="219"/>
      <c r="AH39" s="219"/>
      <c r="AI39" s="218">
        <v>141</v>
      </c>
      <c r="AJ39" s="219"/>
      <c r="AK39" s="219"/>
      <c r="AL39" s="219"/>
      <c r="AM39" s="218">
        <v>86</v>
      </c>
      <c r="AN39" s="219"/>
      <c r="AO39" s="219"/>
      <c r="AP39" s="219"/>
      <c r="AQ39" s="340"/>
      <c r="AR39" s="207"/>
      <c r="AS39" s="207"/>
      <c r="AT39" s="341"/>
      <c r="AU39" s="219"/>
      <c r="AV39" s="219"/>
      <c r="AW39" s="219"/>
      <c r="AX39" s="221"/>
    </row>
    <row r="40" spans="1:50" ht="23.25"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301</v>
      </c>
      <c r="AC40" s="523"/>
      <c r="AD40" s="523"/>
      <c r="AE40" s="218">
        <v>100</v>
      </c>
      <c r="AF40" s="219"/>
      <c r="AG40" s="219"/>
      <c r="AH40" s="219"/>
      <c r="AI40" s="218">
        <v>100</v>
      </c>
      <c r="AJ40" s="219"/>
      <c r="AK40" s="219"/>
      <c r="AL40" s="219"/>
      <c r="AM40" s="218">
        <v>100</v>
      </c>
      <c r="AN40" s="219"/>
      <c r="AO40" s="219"/>
      <c r="AP40" s="219"/>
      <c r="AQ40" s="340">
        <v>100</v>
      </c>
      <c r="AR40" s="207"/>
      <c r="AS40" s="207"/>
      <c r="AT40" s="341"/>
      <c r="AU40" s="219" t="s">
        <v>587</v>
      </c>
      <c r="AV40" s="219"/>
      <c r="AW40" s="219"/>
      <c r="AX40" s="221"/>
    </row>
    <row r="41" spans="1:50" ht="75"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100</v>
      </c>
      <c r="AF41" s="219"/>
      <c r="AG41" s="219"/>
      <c r="AH41" s="219"/>
      <c r="AI41" s="218">
        <v>100</v>
      </c>
      <c r="AJ41" s="219"/>
      <c r="AK41" s="219"/>
      <c r="AL41" s="219"/>
      <c r="AM41" s="218">
        <v>100</v>
      </c>
      <c r="AN41" s="219"/>
      <c r="AO41" s="219"/>
      <c r="AP41" s="219"/>
      <c r="AQ41" s="340" t="s">
        <v>587</v>
      </c>
      <c r="AR41" s="207"/>
      <c r="AS41" s="207"/>
      <c r="AT41" s="341"/>
      <c r="AU41" s="219" t="s">
        <v>587</v>
      </c>
      <c r="AV41" s="219"/>
      <c r="AW41" s="219"/>
      <c r="AX41" s="221"/>
    </row>
    <row r="42" spans="1:50" ht="23.25" customHeight="1">
      <c r="A42" s="226" t="s">
        <v>503</v>
      </c>
      <c r="B42" s="227"/>
      <c r="C42" s="227"/>
      <c r="D42" s="227"/>
      <c r="E42" s="227"/>
      <c r="F42" s="228"/>
      <c r="G42" s="232" t="s">
        <v>669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471</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3"/>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0"/>
    </row>
    <row r="80" spans="1:50" ht="18.75" hidden="1" customHeight="1">
      <c r="A80" s="867"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45"/>
      <c r="AC98" s="546"/>
      <c r="AD98" s="54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165</v>
      </c>
      <c r="AF101" s="219"/>
      <c r="AG101" s="219"/>
      <c r="AH101" s="220"/>
      <c r="AI101" s="218">
        <v>160</v>
      </c>
      <c r="AJ101" s="219"/>
      <c r="AK101" s="219"/>
      <c r="AL101" s="220"/>
      <c r="AM101" s="218">
        <v>141</v>
      </c>
      <c r="AN101" s="219"/>
      <c r="AO101" s="219"/>
      <c r="AP101" s="220"/>
      <c r="AQ101" s="218" t="s">
        <v>590</v>
      </c>
      <c r="AR101" s="219"/>
      <c r="AS101" s="219"/>
      <c r="AT101" s="220"/>
      <c r="AU101" s="218" t="s">
        <v>590</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170</v>
      </c>
      <c r="AF102" s="418"/>
      <c r="AG102" s="418"/>
      <c r="AH102" s="418"/>
      <c r="AI102" s="418">
        <v>160</v>
      </c>
      <c r="AJ102" s="418"/>
      <c r="AK102" s="418"/>
      <c r="AL102" s="418"/>
      <c r="AM102" s="418">
        <v>164</v>
      </c>
      <c r="AN102" s="418"/>
      <c r="AO102" s="418"/>
      <c r="AP102" s="418"/>
      <c r="AQ102" s="273">
        <v>175</v>
      </c>
      <c r="AR102" s="274"/>
      <c r="AS102" s="274"/>
      <c r="AT102" s="319"/>
      <c r="AU102" s="273">
        <v>170</v>
      </c>
      <c r="AV102" s="274"/>
      <c r="AW102" s="274"/>
      <c r="AX102" s="319"/>
    </row>
    <row r="103" spans="1:60" ht="31.5" hidden="1" customHeight="1">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v>2</v>
      </c>
      <c r="AF116" s="418"/>
      <c r="AG116" s="418"/>
      <c r="AH116" s="418"/>
      <c r="AI116" s="418">
        <v>1.9</v>
      </c>
      <c r="AJ116" s="418"/>
      <c r="AK116" s="418"/>
      <c r="AL116" s="418"/>
      <c r="AM116" s="418">
        <v>1.7</v>
      </c>
      <c r="AN116" s="418"/>
      <c r="AO116" s="418"/>
      <c r="AP116" s="418"/>
      <c r="AQ116" s="218">
        <v>1.8</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4" t="s">
        <v>596</v>
      </c>
      <c r="AF117" s="554"/>
      <c r="AG117" s="554"/>
      <c r="AH117" s="554"/>
      <c r="AI117" s="554" t="s">
        <v>597</v>
      </c>
      <c r="AJ117" s="554"/>
      <c r="AK117" s="554"/>
      <c r="AL117" s="554"/>
      <c r="AM117" s="554" t="s">
        <v>598</v>
      </c>
      <c r="AN117" s="554"/>
      <c r="AO117" s="554"/>
      <c r="AP117" s="554"/>
      <c r="AQ117" s="554" t="s">
        <v>683</v>
      </c>
      <c r="AR117" s="554"/>
      <c r="AS117" s="554"/>
      <c r="AT117" s="554"/>
      <c r="AU117" s="554"/>
      <c r="AV117" s="554"/>
      <c r="AW117" s="554"/>
      <c r="AX117" s="555"/>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customHeight="1">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595</v>
      </c>
      <c r="AC119" s="463"/>
      <c r="AD119" s="464"/>
      <c r="AE119" s="418">
        <v>1</v>
      </c>
      <c r="AF119" s="418"/>
      <c r="AG119" s="418"/>
      <c r="AH119" s="418"/>
      <c r="AI119" s="418">
        <v>0.9</v>
      </c>
      <c r="AJ119" s="418"/>
      <c r="AK119" s="418"/>
      <c r="AL119" s="418"/>
      <c r="AM119" s="418">
        <v>0.7</v>
      </c>
      <c r="AN119" s="418"/>
      <c r="AO119" s="418"/>
      <c r="AP119" s="418"/>
      <c r="AQ119" s="418">
        <v>1</v>
      </c>
      <c r="AR119" s="418"/>
      <c r="AS119" s="418"/>
      <c r="AT119" s="418"/>
      <c r="AU119" s="418"/>
      <c r="AV119" s="418"/>
      <c r="AW119" s="418"/>
      <c r="AX119" s="553"/>
    </row>
    <row r="120" spans="1:50" ht="46.5"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4" t="s">
        <v>599</v>
      </c>
      <c r="AF120" s="554"/>
      <c r="AG120" s="554"/>
      <c r="AH120" s="554"/>
      <c r="AI120" s="554" t="s">
        <v>600</v>
      </c>
      <c r="AJ120" s="554"/>
      <c r="AK120" s="554"/>
      <c r="AL120" s="554"/>
      <c r="AM120" s="554" t="s">
        <v>601</v>
      </c>
      <c r="AN120" s="554"/>
      <c r="AO120" s="554"/>
      <c r="AP120" s="554"/>
      <c r="AQ120" s="554" t="s">
        <v>684</v>
      </c>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45"/>
      <c r="AC122" s="546"/>
      <c r="AD122" s="547"/>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545"/>
      <c r="AC125" s="546"/>
      <c r="AD125" s="547"/>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45"/>
      <c r="AC128" s="546"/>
      <c r="AD128" s="547"/>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563</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604</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141" t="s">
        <v>606</v>
      </c>
      <c r="AC154" s="142"/>
      <c r="AD154" s="142"/>
      <c r="AE154" s="147" t="s">
        <v>685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4.7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559</v>
      </c>
      <c r="D430" s="934"/>
      <c r="E430" s="174" t="s">
        <v>543</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0" customHeight="1">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572</v>
      </c>
      <c r="AE708" s="608"/>
      <c r="AF708" s="608"/>
      <c r="AG708" s="745" t="s">
        <v>615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618</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618</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619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620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572</v>
      </c>
      <c r="AE716" s="630"/>
      <c r="AF716" s="630"/>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1" customHeight="1">
      <c r="A726" s="643" t="s">
        <v>48</v>
      </c>
      <c r="B726" s="805"/>
      <c r="C726" s="818" t="s">
        <v>53</v>
      </c>
      <c r="D726" s="840"/>
      <c r="E726" s="840"/>
      <c r="F726" s="841"/>
      <c r="G726" s="580" t="s">
        <v>623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6"/>
      <c r="B727" s="807"/>
      <c r="C727" s="751" t="s">
        <v>57</v>
      </c>
      <c r="D727" s="752"/>
      <c r="E727" s="752"/>
      <c r="F727" s="753"/>
      <c r="G727" s="578" t="s">
        <v>624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08.75" customHeight="1" thickBot="1">
      <c r="A735" s="793" t="s">
        <v>625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4" t="s">
        <v>547</v>
      </c>
      <c r="B737" s="210"/>
      <c r="C737" s="210"/>
      <c r="D737" s="211"/>
      <c r="E737" s="993" t="s">
        <v>626</v>
      </c>
      <c r="F737" s="993"/>
      <c r="G737" s="993"/>
      <c r="H737" s="993"/>
      <c r="I737" s="993"/>
      <c r="J737" s="993"/>
      <c r="K737" s="993"/>
      <c r="L737" s="993"/>
      <c r="M737" s="993"/>
      <c r="N737" s="365" t="s">
        <v>540</v>
      </c>
      <c r="O737" s="365"/>
      <c r="P737" s="365"/>
      <c r="Q737" s="365"/>
      <c r="R737" s="993" t="s">
        <v>627</v>
      </c>
      <c r="S737" s="993"/>
      <c r="T737" s="993"/>
      <c r="U737" s="993"/>
      <c r="V737" s="993"/>
      <c r="W737" s="993"/>
      <c r="X737" s="993"/>
      <c r="Y737" s="993"/>
      <c r="Z737" s="993"/>
      <c r="AA737" s="365" t="s">
        <v>539</v>
      </c>
      <c r="AB737" s="365"/>
      <c r="AC737" s="365"/>
      <c r="AD737" s="365"/>
      <c r="AE737" s="993" t="s">
        <v>628</v>
      </c>
      <c r="AF737" s="993"/>
      <c r="AG737" s="993"/>
      <c r="AH737" s="993"/>
      <c r="AI737" s="993"/>
      <c r="AJ737" s="993"/>
      <c r="AK737" s="993"/>
      <c r="AL737" s="993"/>
      <c r="AM737" s="993"/>
      <c r="AN737" s="365" t="s">
        <v>538</v>
      </c>
      <c r="AO737" s="365"/>
      <c r="AP737" s="365"/>
      <c r="AQ737" s="365"/>
      <c r="AR737" s="985" t="s">
        <v>629</v>
      </c>
      <c r="AS737" s="986"/>
      <c r="AT737" s="986"/>
      <c r="AU737" s="986"/>
      <c r="AV737" s="986"/>
      <c r="AW737" s="986"/>
      <c r="AX737" s="987"/>
      <c r="AY737" s="89"/>
      <c r="AZ737" s="89"/>
    </row>
    <row r="738" spans="1:52" ht="24.75" customHeight="1">
      <c r="A738" s="994" t="s">
        <v>537</v>
      </c>
      <c r="B738" s="210"/>
      <c r="C738" s="210"/>
      <c r="D738" s="211"/>
      <c r="E738" s="993" t="s">
        <v>630</v>
      </c>
      <c r="F738" s="993"/>
      <c r="G738" s="993"/>
      <c r="H738" s="993"/>
      <c r="I738" s="993"/>
      <c r="J738" s="993"/>
      <c r="K738" s="993"/>
      <c r="L738" s="993"/>
      <c r="M738" s="993"/>
      <c r="N738" s="365" t="s">
        <v>536</v>
      </c>
      <c r="O738" s="365"/>
      <c r="P738" s="365"/>
      <c r="Q738" s="365"/>
      <c r="R738" s="993" t="s">
        <v>631</v>
      </c>
      <c r="S738" s="993"/>
      <c r="T738" s="993"/>
      <c r="U738" s="993"/>
      <c r="V738" s="993"/>
      <c r="W738" s="993"/>
      <c r="X738" s="993"/>
      <c r="Y738" s="993"/>
      <c r="Z738" s="993"/>
      <c r="AA738" s="365" t="s">
        <v>535</v>
      </c>
      <c r="AB738" s="365"/>
      <c r="AC738" s="365"/>
      <c r="AD738" s="365"/>
      <c r="AE738" s="993" t="s">
        <v>632</v>
      </c>
      <c r="AF738" s="993"/>
      <c r="AG738" s="993"/>
      <c r="AH738" s="993"/>
      <c r="AI738" s="993"/>
      <c r="AJ738" s="993"/>
      <c r="AK738" s="993"/>
      <c r="AL738" s="993"/>
      <c r="AM738" s="993"/>
      <c r="AN738" s="365" t="s">
        <v>531</v>
      </c>
      <c r="AO738" s="365"/>
      <c r="AP738" s="365"/>
      <c r="AQ738" s="365"/>
      <c r="AR738" s="985" t="s">
        <v>633</v>
      </c>
      <c r="AS738" s="986"/>
      <c r="AT738" s="986"/>
      <c r="AU738" s="986"/>
      <c r="AV738" s="986"/>
      <c r="AW738" s="986"/>
      <c r="AX738" s="987"/>
    </row>
    <row r="739" spans="1:52" ht="24.75" customHeight="1" thickBot="1">
      <c r="A739" s="995" t="s">
        <v>527</v>
      </c>
      <c r="B739" s="996"/>
      <c r="C739" s="996"/>
      <c r="D739" s="997"/>
      <c r="E739" s="998" t="s">
        <v>567</v>
      </c>
      <c r="F739" s="988"/>
      <c r="G739" s="988"/>
      <c r="H739" s="93" t="str">
        <f>IF(E739="", "", "(")</f>
        <v>(</v>
      </c>
      <c r="I739" s="988"/>
      <c r="J739" s="988"/>
      <c r="K739" s="93" t="str">
        <f>IF(OR(I739="　", I739=""), "", "-")</f>
        <v/>
      </c>
      <c r="L739" s="989">
        <v>103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509</v>
      </c>
      <c r="B779" s="632"/>
      <c r="C779" s="632"/>
      <c r="D779" s="632"/>
      <c r="E779" s="632"/>
      <c r="F779" s="633"/>
      <c r="G779" s="598" t="s">
        <v>634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637</v>
      </c>
      <c r="H781" s="674"/>
      <c r="I781" s="674"/>
      <c r="J781" s="674"/>
      <c r="K781" s="675"/>
      <c r="L781" s="667" t="s">
        <v>638</v>
      </c>
      <c r="M781" s="668"/>
      <c r="N781" s="668"/>
      <c r="O781" s="668"/>
      <c r="P781" s="668"/>
      <c r="Q781" s="668"/>
      <c r="R781" s="668"/>
      <c r="S781" s="668"/>
      <c r="T781" s="668"/>
      <c r="U781" s="668"/>
      <c r="V781" s="668"/>
      <c r="W781" s="668"/>
      <c r="X781" s="669"/>
      <c r="Y781" s="388">
        <v>23</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t="s">
        <v>635</v>
      </c>
      <c r="H782" s="610"/>
      <c r="I782" s="610"/>
      <c r="J782" s="610"/>
      <c r="K782" s="611"/>
      <c r="L782" s="601" t="s">
        <v>636</v>
      </c>
      <c r="M782" s="602"/>
      <c r="N782" s="602"/>
      <c r="O782" s="602"/>
      <c r="P782" s="602"/>
      <c r="Q782" s="602"/>
      <c r="R782" s="602"/>
      <c r="S782" s="602"/>
      <c r="T782" s="602"/>
      <c r="U782" s="602"/>
      <c r="V782" s="602"/>
      <c r="W782" s="602"/>
      <c r="X782" s="603"/>
      <c r="Y782" s="604">
        <v>21</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t="s">
        <v>639</v>
      </c>
      <c r="H783" s="610"/>
      <c r="I783" s="610"/>
      <c r="J783" s="610"/>
      <c r="K783" s="611"/>
      <c r="L783" s="601" t="s">
        <v>640</v>
      </c>
      <c r="M783" s="602"/>
      <c r="N783" s="602"/>
      <c r="O783" s="602"/>
      <c r="P783" s="602"/>
      <c r="Q783" s="602"/>
      <c r="R783" s="602"/>
      <c r="S783" s="602"/>
      <c r="T783" s="602"/>
      <c r="U783" s="602"/>
      <c r="V783" s="602"/>
      <c r="W783" s="602"/>
      <c r="X783" s="603"/>
      <c r="Y783" s="604">
        <v>19</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t="s">
        <v>641</v>
      </c>
      <c r="H784" s="610"/>
      <c r="I784" s="610"/>
      <c r="J784" s="610"/>
      <c r="K784" s="611"/>
      <c r="L784" s="601" t="s">
        <v>642</v>
      </c>
      <c r="M784" s="602"/>
      <c r="N784" s="602"/>
      <c r="O784" s="602"/>
      <c r="P784" s="602"/>
      <c r="Q784" s="602"/>
      <c r="R784" s="602"/>
      <c r="S784" s="602"/>
      <c r="T784" s="602"/>
      <c r="U784" s="602"/>
      <c r="V784" s="602"/>
      <c r="W784" s="602"/>
      <c r="X784" s="603"/>
      <c r="Y784" s="604">
        <v>5</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t="s">
        <v>196</v>
      </c>
      <c r="H785" s="610"/>
      <c r="I785" s="610"/>
      <c r="J785" s="610"/>
      <c r="K785" s="611"/>
      <c r="L785" s="601" t="s">
        <v>644</v>
      </c>
      <c r="M785" s="602"/>
      <c r="N785" s="602"/>
      <c r="O785" s="602"/>
      <c r="P785" s="602"/>
      <c r="Q785" s="602"/>
      <c r="R785" s="602"/>
      <c r="S785" s="602"/>
      <c r="T785" s="602"/>
      <c r="U785" s="602"/>
      <c r="V785" s="602"/>
      <c r="W785" s="602"/>
      <c r="X785" s="603"/>
      <c r="Y785" s="604">
        <v>5</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t="s">
        <v>670</v>
      </c>
      <c r="H786" s="610"/>
      <c r="I786" s="610"/>
      <c r="J786" s="610"/>
      <c r="K786" s="611"/>
      <c r="L786" s="601" t="s">
        <v>643</v>
      </c>
      <c r="M786" s="602"/>
      <c r="N786" s="602"/>
      <c r="O786" s="602"/>
      <c r="P786" s="602"/>
      <c r="Q786" s="602"/>
      <c r="R786" s="602"/>
      <c r="S786" s="602"/>
      <c r="T786" s="602"/>
      <c r="U786" s="602"/>
      <c r="V786" s="602"/>
      <c r="W786" s="602"/>
      <c r="X786" s="603"/>
      <c r="Y786" s="604">
        <v>4</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c r="A792" s="634"/>
      <c r="B792" s="635"/>
      <c r="C792" s="635"/>
      <c r="D792" s="635"/>
      <c r="E792" s="635"/>
      <c r="F792" s="636"/>
      <c r="G792" s="598" t="s">
        <v>645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c r="A794" s="634"/>
      <c r="B794" s="635"/>
      <c r="C794" s="635"/>
      <c r="D794" s="635"/>
      <c r="E794" s="635"/>
      <c r="F794" s="636"/>
      <c r="G794" s="673" t="s">
        <v>647</v>
      </c>
      <c r="H794" s="674"/>
      <c r="I794" s="674"/>
      <c r="J794" s="674"/>
      <c r="K794" s="675"/>
      <c r="L794" s="667" t="s">
        <v>648</v>
      </c>
      <c r="M794" s="668"/>
      <c r="N794" s="668"/>
      <c r="O794" s="668"/>
      <c r="P794" s="668"/>
      <c r="Q794" s="668"/>
      <c r="R794" s="668"/>
      <c r="S794" s="668"/>
      <c r="T794" s="668"/>
      <c r="U794" s="668"/>
      <c r="V794" s="668"/>
      <c r="W794" s="668"/>
      <c r="X794" s="669"/>
      <c r="Y794" s="388">
        <v>7</v>
      </c>
      <c r="Z794" s="389"/>
      <c r="AA794" s="389"/>
      <c r="AB794" s="808"/>
      <c r="AC794" s="673" t="s">
        <v>647</v>
      </c>
      <c r="AD794" s="674"/>
      <c r="AE794" s="674"/>
      <c r="AF794" s="674"/>
      <c r="AG794" s="675"/>
      <c r="AH794" s="667" t="s">
        <v>648</v>
      </c>
      <c r="AI794" s="668"/>
      <c r="AJ794" s="668"/>
      <c r="AK794" s="668"/>
      <c r="AL794" s="668"/>
      <c r="AM794" s="668"/>
      <c r="AN794" s="668"/>
      <c r="AO794" s="668"/>
      <c r="AP794" s="668"/>
      <c r="AQ794" s="668"/>
      <c r="AR794" s="668"/>
      <c r="AS794" s="668"/>
      <c r="AT794" s="669"/>
      <c r="AU794" s="388">
        <v>5</v>
      </c>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v>
      </c>
      <c r="AV804" s="835"/>
      <c r="AW804" s="835"/>
      <c r="AX804" s="837"/>
    </row>
    <row r="805" spans="1:50" ht="24.75" hidden="1" customHeight="1">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649</v>
      </c>
      <c r="D837" s="347"/>
      <c r="E837" s="347"/>
      <c r="F837" s="347"/>
      <c r="G837" s="347"/>
      <c r="H837" s="347"/>
      <c r="I837" s="347"/>
      <c r="J837" s="348">
        <v>1010401023403</v>
      </c>
      <c r="K837" s="349"/>
      <c r="L837" s="349"/>
      <c r="M837" s="349"/>
      <c r="N837" s="349"/>
      <c r="O837" s="349"/>
      <c r="P837" s="362" t="s">
        <v>650</v>
      </c>
      <c r="Q837" s="350"/>
      <c r="R837" s="350"/>
      <c r="S837" s="350"/>
      <c r="T837" s="350"/>
      <c r="U837" s="350"/>
      <c r="V837" s="350"/>
      <c r="W837" s="350"/>
      <c r="X837" s="350"/>
      <c r="Y837" s="351">
        <v>77</v>
      </c>
      <c r="Z837" s="352"/>
      <c r="AA837" s="352"/>
      <c r="AB837" s="353"/>
      <c r="AC837" s="363" t="s">
        <v>495</v>
      </c>
      <c r="AD837" s="371"/>
      <c r="AE837" s="371"/>
      <c r="AF837" s="371"/>
      <c r="AG837" s="371"/>
      <c r="AH837" s="372">
        <v>2</v>
      </c>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671</v>
      </c>
      <c r="D870" s="347"/>
      <c r="E870" s="347"/>
      <c r="F870" s="347"/>
      <c r="G870" s="347"/>
      <c r="H870" s="347"/>
      <c r="I870" s="347"/>
      <c r="J870" s="348">
        <v>5013301022046</v>
      </c>
      <c r="K870" s="349"/>
      <c r="L870" s="349"/>
      <c r="M870" s="349"/>
      <c r="N870" s="349"/>
      <c r="O870" s="349"/>
      <c r="P870" s="362" t="s">
        <v>651</v>
      </c>
      <c r="Q870" s="350"/>
      <c r="R870" s="350"/>
      <c r="S870" s="350"/>
      <c r="T870" s="350"/>
      <c r="U870" s="350"/>
      <c r="V870" s="350"/>
      <c r="W870" s="350"/>
      <c r="X870" s="350"/>
      <c r="Y870" s="351">
        <v>1.6</v>
      </c>
      <c r="Z870" s="352"/>
      <c r="AA870" s="352"/>
      <c r="AB870" s="353"/>
      <c r="AC870" s="363" t="s">
        <v>501</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61" t="s">
        <v>672</v>
      </c>
      <c r="D871" s="347"/>
      <c r="E871" s="347"/>
      <c r="F871" s="347"/>
      <c r="G871" s="347"/>
      <c r="H871" s="347"/>
      <c r="I871" s="347"/>
      <c r="J871" s="348" t="s">
        <v>680</v>
      </c>
      <c r="K871" s="349"/>
      <c r="L871" s="349"/>
      <c r="M871" s="349"/>
      <c r="N871" s="349"/>
      <c r="O871" s="349"/>
      <c r="P871" s="362" t="s">
        <v>651</v>
      </c>
      <c r="Q871" s="350"/>
      <c r="R871" s="350"/>
      <c r="S871" s="350"/>
      <c r="T871" s="350"/>
      <c r="U871" s="350"/>
      <c r="V871" s="350"/>
      <c r="W871" s="350"/>
      <c r="X871" s="350"/>
      <c r="Y871" s="351">
        <v>0.4</v>
      </c>
      <c r="Z871" s="352"/>
      <c r="AA871" s="352"/>
      <c r="AB871" s="353"/>
      <c r="AC871" s="363" t="s">
        <v>501</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t="s">
        <v>673</v>
      </c>
      <c r="D872" s="347"/>
      <c r="E872" s="347"/>
      <c r="F872" s="347"/>
      <c r="G872" s="347"/>
      <c r="H872" s="347"/>
      <c r="I872" s="347"/>
      <c r="J872" s="348">
        <v>8010001013240</v>
      </c>
      <c r="K872" s="349"/>
      <c r="L872" s="349"/>
      <c r="M872" s="349"/>
      <c r="N872" s="349"/>
      <c r="O872" s="349"/>
      <c r="P872" s="362" t="s">
        <v>651</v>
      </c>
      <c r="Q872" s="350"/>
      <c r="R872" s="350"/>
      <c r="S872" s="350"/>
      <c r="T872" s="350"/>
      <c r="U872" s="350"/>
      <c r="V872" s="350"/>
      <c r="W872" s="350"/>
      <c r="X872" s="350"/>
      <c r="Y872" s="351">
        <v>0.4</v>
      </c>
      <c r="Z872" s="352"/>
      <c r="AA872" s="352"/>
      <c r="AB872" s="353"/>
      <c r="AC872" s="363" t="s">
        <v>501</v>
      </c>
      <c r="AD872" s="371"/>
      <c r="AE872" s="371"/>
      <c r="AF872" s="371"/>
      <c r="AG872" s="371"/>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t="s">
        <v>674</v>
      </c>
      <c r="D873" s="347"/>
      <c r="E873" s="347"/>
      <c r="F873" s="347"/>
      <c r="G873" s="347"/>
      <c r="H873" s="347"/>
      <c r="I873" s="347"/>
      <c r="J873" s="348" t="s">
        <v>680</v>
      </c>
      <c r="K873" s="349"/>
      <c r="L873" s="349"/>
      <c r="M873" s="349"/>
      <c r="N873" s="349"/>
      <c r="O873" s="349"/>
      <c r="P873" s="362" t="s">
        <v>651</v>
      </c>
      <c r="Q873" s="350"/>
      <c r="R873" s="350"/>
      <c r="S873" s="350"/>
      <c r="T873" s="350"/>
      <c r="U873" s="350"/>
      <c r="V873" s="350"/>
      <c r="W873" s="350"/>
      <c r="X873" s="350"/>
      <c r="Y873" s="351">
        <v>0.3</v>
      </c>
      <c r="Z873" s="352"/>
      <c r="AA873" s="352"/>
      <c r="AB873" s="353"/>
      <c r="AC873" s="363" t="s">
        <v>501</v>
      </c>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61" t="s">
        <v>675</v>
      </c>
      <c r="D874" s="347"/>
      <c r="E874" s="347"/>
      <c r="F874" s="347"/>
      <c r="G874" s="347"/>
      <c r="H874" s="347"/>
      <c r="I874" s="347"/>
      <c r="J874" s="348">
        <v>2010001062986</v>
      </c>
      <c r="K874" s="349"/>
      <c r="L874" s="349"/>
      <c r="M874" s="349"/>
      <c r="N874" s="349"/>
      <c r="O874" s="349"/>
      <c r="P874" s="362" t="s">
        <v>651</v>
      </c>
      <c r="Q874" s="350"/>
      <c r="R874" s="350"/>
      <c r="S874" s="350"/>
      <c r="T874" s="350"/>
      <c r="U874" s="350"/>
      <c r="V874" s="350"/>
      <c r="W874" s="350"/>
      <c r="X874" s="350"/>
      <c r="Y874" s="351">
        <v>0.2</v>
      </c>
      <c r="Z874" s="352"/>
      <c r="AA874" s="352"/>
      <c r="AB874" s="353"/>
      <c r="AC874" s="363" t="s">
        <v>501</v>
      </c>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6</v>
      </c>
      <c r="B875" s="376">
        <v>1</v>
      </c>
      <c r="C875" s="361" t="s">
        <v>676</v>
      </c>
      <c r="D875" s="347"/>
      <c r="E875" s="347"/>
      <c r="F875" s="347"/>
      <c r="G875" s="347"/>
      <c r="H875" s="347"/>
      <c r="I875" s="347"/>
      <c r="J875" s="348" t="s">
        <v>680</v>
      </c>
      <c r="K875" s="349"/>
      <c r="L875" s="349"/>
      <c r="M875" s="349"/>
      <c r="N875" s="349"/>
      <c r="O875" s="349"/>
      <c r="P875" s="362" t="s">
        <v>651</v>
      </c>
      <c r="Q875" s="350"/>
      <c r="R875" s="350"/>
      <c r="S875" s="350"/>
      <c r="T875" s="350"/>
      <c r="U875" s="350"/>
      <c r="V875" s="350"/>
      <c r="W875" s="350"/>
      <c r="X875" s="350"/>
      <c r="Y875" s="351">
        <v>0.2</v>
      </c>
      <c r="Z875" s="352"/>
      <c r="AA875" s="352"/>
      <c r="AB875" s="353"/>
      <c r="AC875" s="363" t="s">
        <v>501</v>
      </c>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7</v>
      </c>
      <c r="B876" s="376">
        <v>1</v>
      </c>
      <c r="C876" s="361" t="s">
        <v>677</v>
      </c>
      <c r="D876" s="347"/>
      <c r="E876" s="347"/>
      <c r="F876" s="347"/>
      <c r="G876" s="347"/>
      <c r="H876" s="347"/>
      <c r="I876" s="347"/>
      <c r="J876" s="348" t="s">
        <v>680</v>
      </c>
      <c r="K876" s="349"/>
      <c r="L876" s="349"/>
      <c r="M876" s="349"/>
      <c r="N876" s="349"/>
      <c r="O876" s="349"/>
      <c r="P876" s="362" t="s">
        <v>651</v>
      </c>
      <c r="Q876" s="350"/>
      <c r="R876" s="350"/>
      <c r="S876" s="350"/>
      <c r="T876" s="350"/>
      <c r="U876" s="350"/>
      <c r="V876" s="350"/>
      <c r="W876" s="350"/>
      <c r="X876" s="350"/>
      <c r="Y876" s="351">
        <v>0.2</v>
      </c>
      <c r="Z876" s="352"/>
      <c r="AA876" s="352"/>
      <c r="AB876" s="353"/>
      <c r="AC876" s="363" t="s">
        <v>501</v>
      </c>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8</v>
      </c>
      <c r="B877" s="376">
        <v>1</v>
      </c>
      <c r="C877" s="361" t="s">
        <v>678</v>
      </c>
      <c r="D877" s="347"/>
      <c r="E877" s="347"/>
      <c r="F877" s="347"/>
      <c r="G877" s="347"/>
      <c r="H877" s="347"/>
      <c r="I877" s="347"/>
      <c r="J877" s="348">
        <v>6010401029219</v>
      </c>
      <c r="K877" s="349"/>
      <c r="L877" s="349"/>
      <c r="M877" s="349"/>
      <c r="N877" s="349"/>
      <c r="O877" s="349"/>
      <c r="P877" s="362" t="s">
        <v>651</v>
      </c>
      <c r="Q877" s="350"/>
      <c r="R877" s="350"/>
      <c r="S877" s="350"/>
      <c r="T877" s="350"/>
      <c r="U877" s="350"/>
      <c r="V877" s="350"/>
      <c r="W877" s="350"/>
      <c r="X877" s="350"/>
      <c r="Y877" s="351">
        <v>0.2</v>
      </c>
      <c r="Z877" s="352"/>
      <c r="AA877" s="352"/>
      <c r="AB877" s="353"/>
      <c r="AC877" s="363" t="s">
        <v>501</v>
      </c>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9</v>
      </c>
      <c r="B878" s="376">
        <v>1</v>
      </c>
      <c r="C878" s="361" t="s">
        <v>681</v>
      </c>
      <c r="D878" s="347"/>
      <c r="E878" s="347"/>
      <c r="F878" s="347"/>
      <c r="G878" s="347"/>
      <c r="H878" s="347"/>
      <c r="I878" s="347"/>
      <c r="J878" s="348" t="s">
        <v>682</v>
      </c>
      <c r="K878" s="349"/>
      <c r="L878" s="349"/>
      <c r="M878" s="349"/>
      <c r="N878" s="349"/>
      <c r="O878" s="349"/>
      <c r="P878" s="362" t="s">
        <v>651</v>
      </c>
      <c r="Q878" s="350"/>
      <c r="R878" s="350"/>
      <c r="S878" s="350"/>
      <c r="T878" s="350"/>
      <c r="U878" s="350"/>
      <c r="V878" s="350"/>
      <c r="W878" s="350"/>
      <c r="X878" s="350"/>
      <c r="Y878" s="351">
        <v>0.2</v>
      </c>
      <c r="Z878" s="352"/>
      <c r="AA878" s="352"/>
      <c r="AB878" s="353"/>
      <c r="AC878" s="363" t="s">
        <v>501</v>
      </c>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10</v>
      </c>
      <c r="B879" s="376">
        <v>1</v>
      </c>
      <c r="C879" s="361" t="s">
        <v>679</v>
      </c>
      <c r="D879" s="347"/>
      <c r="E879" s="347"/>
      <c r="F879" s="347"/>
      <c r="G879" s="347"/>
      <c r="H879" s="347"/>
      <c r="I879" s="347"/>
      <c r="J879" s="348" t="s">
        <v>682</v>
      </c>
      <c r="K879" s="349"/>
      <c r="L879" s="349"/>
      <c r="M879" s="349"/>
      <c r="N879" s="349"/>
      <c r="O879" s="349"/>
      <c r="P879" s="362" t="s">
        <v>651</v>
      </c>
      <c r="Q879" s="350"/>
      <c r="R879" s="350"/>
      <c r="S879" s="350"/>
      <c r="T879" s="350"/>
      <c r="U879" s="350"/>
      <c r="V879" s="350"/>
      <c r="W879" s="350"/>
      <c r="X879" s="350"/>
      <c r="Y879" s="351">
        <v>0.2</v>
      </c>
      <c r="Z879" s="352"/>
      <c r="AA879" s="352"/>
      <c r="AB879" s="353"/>
      <c r="AC879" s="363" t="s">
        <v>501</v>
      </c>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v>0</v>
      </c>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649</v>
      </c>
      <c r="D903" s="347"/>
      <c r="E903" s="347"/>
      <c r="F903" s="347"/>
      <c r="G903" s="347"/>
      <c r="H903" s="347"/>
      <c r="I903" s="347"/>
      <c r="J903" s="348">
        <v>1010401023403</v>
      </c>
      <c r="K903" s="349"/>
      <c r="L903" s="349"/>
      <c r="M903" s="349"/>
      <c r="N903" s="349"/>
      <c r="O903" s="349"/>
      <c r="P903" s="362" t="s">
        <v>652</v>
      </c>
      <c r="Q903" s="350"/>
      <c r="R903" s="350"/>
      <c r="S903" s="350"/>
      <c r="T903" s="350"/>
      <c r="U903" s="350"/>
      <c r="V903" s="350"/>
      <c r="W903" s="350"/>
      <c r="X903" s="350"/>
      <c r="Y903" s="351">
        <v>7</v>
      </c>
      <c r="Z903" s="352"/>
      <c r="AA903" s="352"/>
      <c r="AB903" s="353"/>
      <c r="AC903" s="363" t="s">
        <v>502</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653</v>
      </c>
      <c r="D936" s="347"/>
      <c r="E936" s="347"/>
      <c r="F936" s="347"/>
      <c r="G936" s="347"/>
      <c r="H936" s="347"/>
      <c r="I936" s="347"/>
      <c r="J936" s="348" t="s">
        <v>564</v>
      </c>
      <c r="K936" s="349"/>
      <c r="L936" s="349"/>
      <c r="M936" s="349"/>
      <c r="N936" s="349"/>
      <c r="O936" s="349"/>
      <c r="P936" s="362" t="s">
        <v>654</v>
      </c>
      <c r="Q936" s="350"/>
      <c r="R936" s="350"/>
      <c r="S936" s="350"/>
      <c r="T936" s="350"/>
      <c r="U936" s="350"/>
      <c r="V936" s="350"/>
      <c r="W936" s="350"/>
      <c r="X936" s="350"/>
      <c r="Y936" s="351">
        <v>5</v>
      </c>
      <c r="Z936" s="352"/>
      <c r="AA936" s="352"/>
      <c r="AB936" s="353"/>
      <c r="AC936" s="363" t="s">
        <v>502</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61" t="s">
        <v>655</v>
      </c>
      <c r="D937" s="347"/>
      <c r="E937" s="347"/>
      <c r="F937" s="347"/>
      <c r="G937" s="347"/>
      <c r="H937" s="347"/>
      <c r="I937" s="347"/>
      <c r="J937" s="348" t="s">
        <v>564</v>
      </c>
      <c r="K937" s="349"/>
      <c r="L937" s="349"/>
      <c r="M937" s="349"/>
      <c r="N937" s="349"/>
      <c r="O937" s="349"/>
      <c r="P937" s="362" t="s">
        <v>654</v>
      </c>
      <c r="Q937" s="350"/>
      <c r="R937" s="350"/>
      <c r="S937" s="350"/>
      <c r="T937" s="350"/>
      <c r="U937" s="350"/>
      <c r="V937" s="350"/>
      <c r="W937" s="350"/>
      <c r="X937" s="350"/>
      <c r="Y937" s="351">
        <v>3</v>
      </c>
      <c r="Z937" s="352"/>
      <c r="AA937" s="352"/>
      <c r="AB937" s="353"/>
      <c r="AC937" s="363" t="s">
        <v>502</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3</v>
      </c>
      <c r="B938" s="376">
        <v>1</v>
      </c>
      <c r="C938" s="361" t="s">
        <v>656</v>
      </c>
      <c r="D938" s="347"/>
      <c r="E938" s="347"/>
      <c r="F938" s="347"/>
      <c r="G938" s="347"/>
      <c r="H938" s="347"/>
      <c r="I938" s="347"/>
      <c r="J938" s="348" t="s">
        <v>564</v>
      </c>
      <c r="K938" s="349"/>
      <c r="L938" s="349"/>
      <c r="M938" s="349"/>
      <c r="N938" s="349"/>
      <c r="O938" s="349"/>
      <c r="P938" s="362" t="s">
        <v>654</v>
      </c>
      <c r="Q938" s="350"/>
      <c r="R938" s="350"/>
      <c r="S938" s="350"/>
      <c r="T938" s="350"/>
      <c r="U938" s="350"/>
      <c r="V938" s="350"/>
      <c r="W938" s="350"/>
      <c r="X938" s="350"/>
      <c r="Y938" s="351">
        <v>2</v>
      </c>
      <c r="Z938" s="352"/>
      <c r="AA938" s="352"/>
      <c r="AB938" s="353"/>
      <c r="AC938" s="363" t="s">
        <v>502</v>
      </c>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76">
        <v>4</v>
      </c>
      <c r="B939" s="376">
        <v>1</v>
      </c>
      <c r="C939" s="361" t="s">
        <v>657</v>
      </c>
      <c r="D939" s="347"/>
      <c r="E939" s="347"/>
      <c r="F939" s="347"/>
      <c r="G939" s="347"/>
      <c r="H939" s="347"/>
      <c r="I939" s="347"/>
      <c r="J939" s="348" t="s">
        <v>564</v>
      </c>
      <c r="K939" s="349"/>
      <c r="L939" s="349"/>
      <c r="M939" s="349"/>
      <c r="N939" s="349"/>
      <c r="O939" s="349"/>
      <c r="P939" s="362" t="s">
        <v>654</v>
      </c>
      <c r="Q939" s="350"/>
      <c r="R939" s="350"/>
      <c r="S939" s="350"/>
      <c r="T939" s="350"/>
      <c r="U939" s="350"/>
      <c r="V939" s="350"/>
      <c r="W939" s="350"/>
      <c r="X939" s="350"/>
      <c r="Y939" s="351">
        <v>2</v>
      </c>
      <c r="Z939" s="352"/>
      <c r="AA939" s="352"/>
      <c r="AB939" s="353"/>
      <c r="AC939" s="363" t="s">
        <v>502</v>
      </c>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5</v>
      </c>
      <c r="B940" s="376">
        <v>1</v>
      </c>
      <c r="C940" s="361" t="s">
        <v>658</v>
      </c>
      <c r="D940" s="347"/>
      <c r="E940" s="347"/>
      <c r="F940" s="347"/>
      <c r="G940" s="347"/>
      <c r="H940" s="347"/>
      <c r="I940" s="347"/>
      <c r="J940" s="348" t="s">
        <v>564</v>
      </c>
      <c r="K940" s="349"/>
      <c r="L940" s="349"/>
      <c r="M940" s="349"/>
      <c r="N940" s="349"/>
      <c r="O940" s="349"/>
      <c r="P940" s="362" t="s">
        <v>654</v>
      </c>
      <c r="Q940" s="350"/>
      <c r="R940" s="350"/>
      <c r="S940" s="350"/>
      <c r="T940" s="350"/>
      <c r="U940" s="350"/>
      <c r="V940" s="350"/>
      <c r="W940" s="350"/>
      <c r="X940" s="350"/>
      <c r="Y940" s="351">
        <v>1</v>
      </c>
      <c r="Z940" s="352"/>
      <c r="AA940" s="352"/>
      <c r="AB940" s="353"/>
      <c r="AC940" s="354" t="s">
        <v>502</v>
      </c>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6</v>
      </c>
      <c r="B941" s="376">
        <v>1</v>
      </c>
      <c r="C941" s="361" t="s">
        <v>659</v>
      </c>
      <c r="D941" s="347"/>
      <c r="E941" s="347"/>
      <c r="F941" s="347"/>
      <c r="G941" s="347"/>
      <c r="H941" s="347"/>
      <c r="I941" s="347"/>
      <c r="J941" s="348" t="s">
        <v>564</v>
      </c>
      <c r="K941" s="349"/>
      <c r="L941" s="349"/>
      <c r="M941" s="349"/>
      <c r="N941" s="349"/>
      <c r="O941" s="349"/>
      <c r="P941" s="362" t="s">
        <v>654</v>
      </c>
      <c r="Q941" s="350"/>
      <c r="R941" s="350"/>
      <c r="S941" s="350"/>
      <c r="T941" s="350"/>
      <c r="U941" s="350"/>
      <c r="V941" s="350"/>
      <c r="W941" s="350"/>
      <c r="X941" s="350"/>
      <c r="Y941" s="351">
        <v>1</v>
      </c>
      <c r="Z941" s="352"/>
      <c r="AA941" s="352"/>
      <c r="AB941" s="353"/>
      <c r="AC941" s="354" t="s">
        <v>502</v>
      </c>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7</v>
      </c>
      <c r="B942" s="376">
        <v>1</v>
      </c>
      <c r="C942" s="361" t="s">
        <v>660</v>
      </c>
      <c r="D942" s="347"/>
      <c r="E942" s="347"/>
      <c r="F942" s="347"/>
      <c r="G942" s="347"/>
      <c r="H942" s="347"/>
      <c r="I942" s="347"/>
      <c r="J942" s="348" t="s">
        <v>564</v>
      </c>
      <c r="K942" s="349"/>
      <c r="L942" s="349"/>
      <c r="M942" s="349"/>
      <c r="N942" s="349"/>
      <c r="O942" s="349"/>
      <c r="P942" s="362" t="s">
        <v>654</v>
      </c>
      <c r="Q942" s="350"/>
      <c r="R942" s="350"/>
      <c r="S942" s="350"/>
      <c r="T942" s="350"/>
      <c r="U942" s="350"/>
      <c r="V942" s="350"/>
      <c r="W942" s="350"/>
      <c r="X942" s="350"/>
      <c r="Y942" s="351">
        <v>1</v>
      </c>
      <c r="Z942" s="352"/>
      <c r="AA942" s="352"/>
      <c r="AB942" s="353"/>
      <c r="AC942" s="354" t="s">
        <v>502</v>
      </c>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8</v>
      </c>
      <c r="B943" s="376">
        <v>1</v>
      </c>
      <c r="C943" s="361" t="s">
        <v>661</v>
      </c>
      <c r="D943" s="347"/>
      <c r="E943" s="347"/>
      <c r="F943" s="347"/>
      <c r="G943" s="347"/>
      <c r="H943" s="347"/>
      <c r="I943" s="347"/>
      <c r="J943" s="348" t="s">
        <v>564</v>
      </c>
      <c r="K943" s="349"/>
      <c r="L943" s="349"/>
      <c r="M943" s="349"/>
      <c r="N943" s="349"/>
      <c r="O943" s="349"/>
      <c r="P943" s="362" t="s">
        <v>654</v>
      </c>
      <c r="Q943" s="350"/>
      <c r="R943" s="350"/>
      <c r="S943" s="350"/>
      <c r="T943" s="350"/>
      <c r="U943" s="350"/>
      <c r="V943" s="350"/>
      <c r="W943" s="350"/>
      <c r="X943" s="350"/>
      <c r="Y943" s="351">
        <v>1</v>
      </c>
      <c r="Z943" s="352"/>
      <c r="AA943" s="352"/>
      <c r="AB943" s="353"/>
      <c r="AC943" s="354" t="s">
        <v>502</v>
      </c>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9</v>
      </c>
      <c r="B944" s="376">
        <v>1</v>
      </c>
      <c r="C944" s="361" t="s">
        <v>662</v>
      </c>
      <c r="D944" s="347"/>
      <c r="E944" s="347"/>
      <c r="F944" s="347"/>
      <c r="G944" s="347"/>
      <c r="H944" s="347"/>
      <c r="I944" s="347"/>
      <c r="J944" s="348" t="s">
        <v>564</v>
      </c>
      <c r="K944" s="349"/>
      <c r="L944" s="349"/>
      <c r="M944" s="349"/>
      <c r="N944" s="349"/>
      <c r="O944" s="349"/>
      <c r="P944" s="362" t="s">
        <v>654</v>
      </c>
      <c r="Q944" s="350"/>
      <c r="R944" s="350"/>
      <c r="S944" s="350"/>
      <c r="T944" s="350"/>
      <c r="U944" s="350"/>
      <c r="V944" s="350"/>
      <c r="W944" s="350"/>
      <c r="X944" s="350"/>
      <c r="Y944" s="351">
        <v>1</v>
      </c>
      <c r="Z944" s="352"/>
      <c r="AA944" s="352"/>
      <c r="AB944" s="353"/>
      <c r="AC944" s="354" t="s">
        <v>502</v>
      </c>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10</v>
      </c>
      <c r="B945" s="376">
        <v>1</v>
      </c>
      <c r="C945" s="361" t="s">
        <v>663</v>
      </c>
      <c r="D945" s="347"/>
      <c r="E945" s="347"/>
      <c r="F945" s="347"/>
      <c r="G945" s="347"/>
      <c r="H945" s="347"/>
      <c r="I945" s="347"/>
      <c r="J945" s="348" t="s">
        <v>564</v>
      </c>
      <c r="K945" s="349"/>
      <c r="L945" s="349"/>
      <c r="M945" s="349"/>
      <c r="N945" s="349"/>
      <c r="O945" s="349"/>
      <c r="P945" s="362" t="s">
        <v>654</v>
      </c>
      <c r="Q945" s="350"/>
      <c r="R945" s="350"/>
      <c r="S945" s="350"/>
      <c r="T945" s="350"/>
      <c r="U945" s="350"/>
      <c r="V945" s="350"/>
      <c r="W945" s="350"/>
      <c r="X945" s="350"/>
      <c r="Y945" s="351">
        <v>1</v>
      </c>
      <c r="Z945" s="352"/>
      <c r="AA945" s="352"/>
      <c r="AB945" s="353"/>
      <c r="AC945" s="354" t="s">
        <v>502</v>
      </c>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46:Y965">
    <cfRule type="expression" dxfId="2051" priority="2049">
      <formula>IF(RIGHT(TEXT(Y946,"0.#"),1)=".",FALSE,TRUE)</formula>
    </cfRule>
    <cfRule type="expression" dxfId="2050" priority="2050">
      <formula>IF(RIGHT(TEXT(Y946,"0.#"),1)=".",TRUE,FALSE)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69" max="49" man="1"/>
    <brk id="879" max="49" man="1"/>
    <brk id="94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554</v>
      </c>
      <c r="AF2" s="1035"/>
      <c r="AG2" s="1035"/>
      <c r="AH2" s="1035"/>
      <c r="AI2" s="1035" t="s">
        <v>551</v>
      </c>
      <c r="AJ2" s="1035"/>
      <c r="AK2" s="1035"/>
      <c r="AL2" s="1035"/>
      <c r="AM2" s="1035" t="s">
        <v>525</v>
      </c>
      <c r="AN2" s="1035"/>
      <c r="AO2" s="1035"/>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555</v>
      </c>
      <c r="AF9" s="1035"/>
      <c r="AG9" s="1035"/>
      <c r="AH9" s="1035"/>
      <c r="AI9" s="1035" t="s">
        <v>551</v>
      </c>
      <c r="AJ9" s="1035"/>
      <c r="AK9" s="1035"/>
      <c r="AL9" s="1035"/>
      <c r="AM9" s="1035" t="s">
        <v>525</v>
      </c>
      <c r="AN9" s="1035"/>
      <c r="AO9" s="1035"/>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554</v>
      </c>
      <c r="AF16" s="1035"/>
      <c r="AG16" s="1035"/>
      <c r="AH16" s="1035"/>
      <c r="AI16" s="1035" t="s">
        <v>552</v>
      </c>
      <c r="AJ16" s="1035"/>
      <c r="AK16" s="1035"/>
      <c r="AL16" s="1035"/>
      <c r="AM16" s="1035" t="s">
        <v>525</v>
      </c>
      <c r="AN16" s="1035"/>
      <c r="AO16" s="1035"/>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556</v>
      </c>
      <c r="AF23" s="1035"/>
      <c r="AG23" s="1035"/>
      <c r="AH23" s="1035"/>
      <c r="AI23" s="1035" t="s">
        <v>551</v>
      </c>
      <c r="AJ23" s="1035"/>
      <c r="AK23" s="1035"/>
      <c r="AL23" s="1035"/>
      <c r="AM23" s="1035" t="s">
        <v>525</v>
      </c>
      <c r="AN23" s="1035"/>
      <c r="AO23" s="1035"/>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554</v>
      </c>
      <c r="AF30" s="1035"/>
      <c r="AG30" s="1035"/>
      <c r="AH30" s="1035"/>
      <c r="AI30" s="1035" t="s">
        <v>551</v>
      </c>
      <c r="AJ30" s="1035"/>
      <c r="AK30" s="1035"/>
      <c r="AL30" s="1035"/>
      <c r="AM30" s="1035" t="s">
        <v>549</v>
      </c>
      <c r="AN30" s="1035"/>
      <c r="AO30" s="1035"/>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556</v>
      </c>
      <c r="AF37" s="1035"/>
      <c r="AG37" s="1035"/>
      <c r="AH37" s="1035"/>
      <c r="AI37" s="1035" t="s">
        <v>553</v>
      </c>
      <c r="AJ37" s="1035"/>
      <c r="AK37" s="1035"/>
      <c r="AL37" s="1035"/>
      <c r="AM37" s="1035" t="s">
        <v>550</v>
      </c>
      <c r="AN37" s="1035"/>
      <c r="AO37" s="1035"/>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554</v>
      </c>
      <c r="AF44" s="1035"/>
      <c r="AG44" s="1035"/>
      <c r="AH44" s="1035"/>
      <c r="AI44" s="1035" t="s">
        <v>551</v>
      </c>
      <c r="AJ44" s="1035"/>
      <c r="AK44" s="1035"/>
      <c r="AL44" s="1035"/>
      <c r="AM44" s="1035" t="s">
        <v>525</v>
      </c>
      <c r="AN44" s="1035"/>
      <c r="AO44" s="1035"/>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554</v>
      </c>
      <c r="AF51" s="1035"/>
      <c r="AG51" s="1035"/>
      <c r="AH51" s="1035"/>
      <c r="AI51" s="1035" t="s">
        <v>551</v>
      </c>
      <c r="AJ51" s="1035"/>
      <c r="AK51" s="1035"/>
      <c r="AL51" s="1035"/>
      <c r="AM51" s="1035" t="s">
        <v>525</v>
      </c>
      <c r="AN51" s="1035"/>
      <c r="AO51" s="1035"/>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554</v>
      </c>
      <c r="AF58" s="1035"/>
      <c r="AG58" s="1035"/>
      <c r="AH58" s="1035"/>
      <c r="AI58" s="1035" t="s">
        <v>551</v>
      </c>
      <c r="AJ58" s="1035"/>
      <c r="AK58" s="1035"/>
      <c r="AL58" s="1035"/>
      <c r="AM58" s="1035" t="s">
        <v>525</v>
      </c>
      <c r="AN58" s="1035"/>
      <c r="AO58" s="1035"/>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554</v>
      </c>
      <c r="AF65" s="1035"/>
      <c r="AG65" s="1035"/>
      <c r="AH65" s="1035"/>
      <c r="AI65" s="1035" t="s">
        <v>551</v>
      </c>
      <c r="AJ65" s="1035"/>
      <c r="AK65" s="1035"/>
      <c r="AL65" s="1035"/>
      <c r="AM65" s="1035" t="s">
        <v>525</v>
      </c>
      <c r="AN65" s="1035"/>
      <c r="AO65" s="1035"/>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2019-05-23T04:57:00Z</cp:lastPrinted>
  <dcterms:created xsi:type="dcterms:W3CDTF">2012-03-13T00:50:25Z</dcterms:created>
  <dcterms:modified xsi:type="dcterms:W3CDTF">2019-07-19T05:49:10Z</dcterms:modified>
</cp:coreProperties>
</file>