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<sst xmlns="http://schemas.openxmlformats.org/spreadsheetml/2006/main" count="2791" uniqueCount="630">
  <si>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</si>
  <si>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</si>
  <si>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</si>
  <si>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</si>
  <si>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</si>
  <si>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</si>
  <si>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</si>
  <si>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</si>
  <si>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</si>
  <si>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</si>
  <si>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</si>
  <si>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</si>
  <si>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</si>
  <si>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</si>
  <si>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</si>
  <si>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</si>
  <si>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</si>
  <si>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</si>
  <si>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</si>
  <si>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</si>
  <si>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</si>
  <si>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</si>
  <si>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</si>
  <si>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</si>
  <si>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</si>
  <si>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</si>
  <si>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</si>
  <si>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</si>
  <si>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</si>
  <si>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</si>
  <si>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</si>
  <si>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</si>
  <si>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</si>
  <si>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</si>
  <si>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</si>
  <si>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</si>
  <si>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</si>
  <si>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</si>
  <si>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</si>
  <si>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</si>
  <si>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</si>
  <si>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</si>
  <si>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</si>
  <si>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</si>
  <si>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</si>
  <si>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</si>
  <si>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</si>
  <si>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</si>
  <si>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</si>
  <si>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</si>
  <si>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</si>
  <si>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</si>
  <si>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</si>
  <si>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</si>
  <si>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</si>
  <si>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</si>
  <si>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</si>
  <si>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</si>
  <si>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</si>
  <si>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</si>
  <si>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</si>
  <si>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</si>
  <si>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</si>
  <si>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</si>
  <si>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</si>
  <si>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</si>
  <si>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</si>
  <si>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</si>
  <si>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</si>
  <si>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</si>
  <si>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</si>
  <si>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</si>
  <si>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</si>
  <si>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</si>
  <si>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</si>
  <si>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</si>
  <si>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</si>
  <si>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</si>
  <si>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</si>
  <si>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</si>
  <si>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</si>
  <si>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</si>
  <si>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</si>
  <si>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</si>
  <si>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</si>
  <si>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</si>
  <si>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</si>
  <si>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</si>
  <si>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</si>
  <si>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</si>
  <si>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</si>
  <si>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</si>
  <si>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</si>
  <si>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</si>
  <si>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</si>
  <si>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</si>
  <si>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</si>
  <si>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</si>
  <si>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</si>
  <si>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</si>
  <si>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</si>
  <si>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</si>
  <si>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</si>
  <si>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</si>
  <si>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</si>
  <si>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</si>
  <si>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</si>
  <si>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</si>
  <si>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</si>
  <si>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</si>
  <si>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</si>
  <si>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</si>
  <si>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</si>
  <si>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</si>
  <si>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</si>
  <si>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</si>
  <si>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</si>
  <si>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</si>
  <si>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</si>
  <si>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</si>
  <si>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</si>
  <si>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</si>
  <si>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</si>
  <si>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</si>
  <si>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</si>
  <si>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</si>
  <si>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</si>
  <si>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</si>
  <si>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</si>
  <si>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</si>
  <si>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</si>
  <si>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</si>
  <si>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</si>
  <si>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</si>
  <si>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</si>
  <si>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</si>
  <si>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</si>
  <si>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</si>
  <si>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</si>
  <si>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</si>
  <si>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</si>
  <si>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</si>
  <si>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</si>
  <si>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</si>
  <si>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</si>
  <si>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</si>
  <si>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</si>
  <si>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</si>
  <si>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</si>
  <si>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</si>
  <si>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</si>
  <si>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</si>
  <si>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</si>
  <si>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</si>
  <si>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</si>
  <si>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</si>
  <si>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</si>
  <si>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</si>
  <si>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</si>
  <si>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</si>
  <si>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</si>
  <si>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</si>
  <si>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</si>
  <si>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</si>
  <si>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</si>
  <si>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</si>
  <si>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</si>
  <si>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</si>
  <si>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</si>
  <si>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</si>
  <si>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</si>
  <si>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</si>
  <si>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</si>
  <si>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</si>
  <si>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</si>
  <si>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</si>
  <si>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</si>
  <si>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</si>
  <si>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</si>
  <si>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</si>
  <si>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</si>
  <si>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</si>
  <si>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</si>
  <si>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</si>
  <si>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</si>
  <si>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</si>
  <si>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</si>
  <si>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</si>
  <si>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</si>
  <si>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</si>
  <si>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</si>
  <si>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</si>
  <si>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</si>
  <si>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</si>
  <si>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</si>
  <si>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</si>
  <si>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</si>
  <si>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</si>
  <si>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</si>
  <si>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</si>
  <si>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</si>
  <si>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</si>
  <si>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</si>
  <si>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</si>
  <si>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</si>
  <si>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</si>
  <si>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</si>
  <si>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</si>
  <si>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</si>
  <si>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</si>
  <si>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</si>
  <si>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</si>
  <si>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</si>
  <si>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</si>
  <si>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</si>
  <si>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</si>
  <si>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</si>
  <si>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</si>
  <si>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</si>
  <si>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</si>
  <si>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</si>
  <si>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</si>
  <si>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</si>
  <si>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</si>
  <si>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</si>
  <si>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</si>
  <si>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</si>
  <si>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</si>
  <si>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</si>
  <si>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</si>
  <si>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</si>
  <si>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</si>
  <si>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</si>
  <si>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</si>
  <si>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</si>
  <si>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</si>
  <si>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</si>
  <si>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</si>
  <si>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</si>
  <si>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</si>
  <si>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</si>
  <si>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</si>
  <si>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</si>
  <si>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</si>
  <si>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</si>
  <si>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</si>
  <si>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</si>
  <si>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</si>
  <si>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</si>
  <si>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</si>
  <si>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</si>
  <si>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</si>
  <si>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</si>
  <si>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</si>
  <si>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</si>
  <si>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</si>
  <si>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</si>
  <si>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</si>
  <si>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</si>
  <si>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</si>
  <si>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</si>
  <si>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</si>
  <si>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</si>
  <si>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</si>
  <si>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</si>
  <si>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</si>
  <si>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</si>
  <si>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</si>
  <si>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</si>
  <si>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</si>
  <si>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</si>
  <si>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</si>
  <si>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</si>
  <si>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</si>
  <si>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</si>
  <si>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</si>
  <si>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</si>
  <si>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</si>
  <si>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</si>
  <si>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</si>
  <si>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</si>
  <si>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</si>
  <si>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</si>
  <si>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</si>
  <si>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</si>
  <si>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</si>
  <si>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</si>
  <si>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</si>
  <si>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</si>
  <si>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</si>
  <si>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</si>
  <si>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</si>
  <si>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</si>
  <si>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</si>
  <si>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</si>
  <si>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</si>
  <si>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</si>
  <si>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</si>
  <si>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</si>
  <si>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</si>
  <si>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</si>
  <si>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</si>
  <si>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</si>
  <si>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</si>
  <si>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</si>
  <si>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</si>
  <si>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</si>
  <si>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</si>
  <si>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</si>
  <si>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</si>
  <si>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</si>
  <si>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</si>
  <si>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</si>
  <si>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</si>
  <si>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</si>
  <si>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</si>
  <si>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</si>
  <si>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</si>
  <si>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</si>
  <si>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</si>
  <si>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</si>
  <si>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</si>
  <si>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</si>
  <si>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</si>
  <si>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</si>
  <si>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</si>
  <si>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</si>
  <si>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</si>
  <si>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</si>
  <si>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</si>
  <si>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</si>
  <si>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</si>
  <si>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</si>
  <si>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</si>
  <si>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</si>
  <si>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</si>
  <si>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</si>
  <si>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</si>
  <si>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</si>
  <si>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</si>
  <si>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</si>
  <si>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</si>
  <si>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</si>
  <si>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</si>
  <si>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</si>
  <si>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</si>
  <si>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</si>
  <si>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</si>
  <si>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</si>
  <si>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</si>
  <si>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</si>
  <si>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</si>
  <si>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</si>
  <si>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</si>
  <si>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</si>
  <si>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</si>
  <si>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</si>
  <si>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</si>
  <si>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</si>
  <si>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</si>
  <si>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</si>
  <si>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</si>
  <si>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</si>
  <si>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</si>
  <si>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</si>
  <si>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</si>
  <si>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</si>
  <si>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</si>
  <si>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</si>
  <si>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</si>
  <si>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</si>
  <si>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</si>
  <si>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</si>
  <si>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</si>
  <si>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</si>
  <si>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</si>
  <si>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</si>
  <si>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</si>
  <si>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</si>
  <si>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</si>
  <si>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</si>
  <si>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</si>
  <si>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</si>
  <si>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</si>
  <si>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</si>
  <si>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</si>
  <si>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</si>
  <si>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</si>
  <si>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</si>
  <si>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</si>
  <si>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</si>
  <si>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</si>
  <si>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</si>
  <si>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</si>
  <si>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</si>
  <si>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</si>
  <si>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</si>
  <si>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</si>
  <si>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</si>
  <si>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</si>
  <si>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</si>
  <si>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</si>
  <si>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</si>
  <si>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</si>
  <si>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</si>
  <si>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</si>
  <si>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</si>
  <si>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</si>
  <si>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</si>
  <si>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</si>
  <si>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</si>
  <si>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</si>
  <si>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</si>
  <si>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</si>
  <si>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</si>
  <si>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</si>
  <si>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</si>
  <si>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</si>
  <si>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</si>
  <si>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</si>
  <si>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</si>
  <si>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</si>
  <si>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</si>
  <si>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</si>
  <si>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</si>
  <si>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</si>
  <si>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</si>
  <si>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</si>
  <si>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</si>
  <si>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</si>
  <si>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</si>
  <si>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</si>
  <si>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</si>
  <si>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</si>
  <si>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</si>
  <si>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</si>
  <si>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</si>
  <si>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</si>
  <si>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</si>
  <si>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</si>
  <si>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</si>
  <si>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</si>
  <si>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</si>
  <si>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</si>
  <si>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</si>
  <si>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</si>
  <si>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</si>
  <si>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</si>
  <si>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</si>
  <si>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</si>
  <si>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</si>
  <si>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</si>
  <si>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</si>
  <si>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</si>
  <si>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</si>
  <si>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</si>
  <si>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</si>
  <si>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</si>
  <si>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</si>
  <si>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</si>
  <si>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</si>
  <si>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</si>
  <si>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</si>
  <si>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</si>
  <si>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</si>
  <si>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</si>
  <si>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</si>
  <si>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</si>
  <si>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</si>
  <si>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</si>
  <si>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</si>
  <si>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</si>
  <si>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</si>
  <si>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</si>
  <si>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</si>
  <si>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</si>
  <si>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</si>
  <si>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</si>
  <si>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</si>
  <si>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</si>
  <si>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</si>
  <si>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</si>
  <si>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</si>
  <si>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</si>
  <si>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</si>
  <si>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</si>
  <si>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</si>
  <si>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</si>
  <si>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</si>
  <si>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</si>
  <si>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</si>
  <si>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</si>
  <si>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</si>
  <si>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</si>
  <si>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</si>
  <si>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</si>
  <si>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</si>
  <si>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</si>
  <si>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</si>
  <si>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</si>
  <si>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</si>
  <si>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</si>
  <si>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</si>
  <si>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</si>
  <si>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</si>
  <si>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</si>
  <si>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</si>
  <si>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</si>
  <si>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</si>
  <si>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</si>
  <si>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</si>
  <si>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</si>
  <si>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</si>
  <si>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</si>
  <si>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</si>
  <si>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</si>
  <si>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</si>
  <si>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</si>
  <si>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</si>
  <si>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</si>
  <si>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</si>
  <si>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</si>
  <si>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</si>
  <si>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</si>
  <si>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</si>
  <si>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</si>
  <si>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</si>
  <si>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</si>
  <si>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</si>
  <si>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</si>
  <si>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</si>
  <si>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</si>
  <si>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</si>
  <si>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</si>
  <si>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</si>
  <si>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</si>
  <si>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</si>
  <si>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</si>
  <si>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</si>
  <si>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</si>
  <si>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</si>
  <si>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</si>
  <si>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</si>
  <si>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</si>
  <si>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</si>
  <si>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</si>
  <si>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</si>
  <si>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</si>
  <si>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</si>
  <si>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</si>
  <si>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</si>
  <si>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</si>
  <si>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</si>
  <si>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</si>
  <si>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</si>
  <si>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</si>
  <si>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</si>
  <si>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</si>
  <si>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</si>
  <si>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</si>
  <si>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</si>
  <si>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</si>
  <si>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</si>
  <si>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</si>
  <si>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</si>
  <si>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</si>
  <si>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</si>
  <si>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</si>
  <si>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</si>
  <si>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</si>
  <si>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日・インドネシア経済連携に基づく外国人看護師・介護福祉士候補者に対する訪日後日本語研修事業</t>
    <phoneticPr fontId="5"/>
  </si>
  <si>
    <t>アジア大洋州局・南部アジア部</t>
    <rPh sb="3" eb="7">
      <t>タイヨウシュウキョク</t>
    </rPh>
    <rPh sb="8" eb="10">
      <t>ナンブ</t>
    </rPh>
    <rPh sb="13" eb="14">
      <t>ブ</t>
    </rPh>
    <phoneticPr fontId="5"/>
  </si>
  <si>
    <t>南東アジア第二課</t>
    <rPh sb="0" eb="8">
      <t>ナントウアジアダイニカ</t>
    </rPh>
    <phoneticPr fontId="5"/>
  </si>
  <si>
    <t>宮本　新吾</t>
    <rPh sb="0" eb="2">
      <t>ミヤモト</t>
    </rPh>
    <rPh sb="3" eb="5">
      <t>シンゴ</t>
    </rPh>
    <phoneticPr fontId="5"/>
  </si>
  <si>
    <t>○</t>
  </si>
  <si>
    <t>外務省設置法第４条二・三、外務省組織令第４４条
経済上の連携に関する日本国とインドネシア共和国との間の協定　第９２条～第９６条</t>
    <phoneticPr fontId="5"/>
  </si>
  <si>
    <t>日インドネシア（尼）ＥＰＡに基づき訪日する看護師・介護福祉士候補者に対し、ＥＰＡ上の規定に基づき、６か月間の日本語研修を実施する。</t>
    <phoneticPr fontId="5"/>
  </si>
  <si>
    <t>日尼ＥＰＡでは、日本での病院・介護施設での就労や研修に先立ち，就労予定の看護師・介護福祉士候補者に対し、６か月間の訪日後日本語研修を実施することを明文で規定しており，訪日後に日本語研修として６００時間，日本社会への理解・適用するために１４０時間の研修を行っている。なお，経費については経済産業省の支出委任により外務省が実施している。また，訪日前の６ヶ月間の日本語研修については国際交流基金が実施ししている。</t>
    <phoneticPr fontId="5"/>
  </si>
  <si>
    <t>政府開発援助海外経済協力事業委託費</t>
    <phoneticPr fontId="5"/>
  </si>
  <si>
    <t>日尼ＥＰＡに基づき訪日する候補者の円滑な就労及び研修を実施するために必要とされる日本語能力（日本語能力Ｎ３程度）の達成。</t>
    <phoneticPr fontId="5"/>
  </si>
  <si>
    <t>同日本語研修終了時に日本語能力検定Ｎ３程度に一定割合の候補者が達しているかが一つの成果指標となる。
同能力検定Ｎ３達成者
／訪日研修生の人数</t>
    <phoneticPr fontId="5"/>
  </si>
  <si>
    <t>（財）海外産業人材育成協会による研修生に対する調査</t>
    <phoneticPr fontId="5"/>
  </si>
  <si>
    <t>外務省</t>
  </si>
  <si>
    <t>研修を修了した人数</t>
    <rPh sb="0" eb="2">
      <t>ケンシュウ</t>
    </rPh>
    <rPh sb="3" eb="5">
      <t>シュウリョウ</t>
    </rPh>
    <rPh sb="7" eb="9">
      <t>ニンズウ</t>
    </rPh>
    <phoneticPr fontId="5"/>
  </si>
  <si>
    <t>人</t>
    <rPh sb="0" eb="1">
      <t>ニン</t>
    </rPh>
    <phoneticPr fontId="5"/>
  </si>
  <si>
    <t>支出額（外務省、経産省合計額）／訪日後研修者数</t>
    <rPh sb="0" eb="3">
      <t>シシュツガク</t>
    </rPh>
    <phoneticPr fontId="5"/>
  </si>
  <si>
    <t>622,337,365
/279</t>
    <phoneticPr fontId="5"/>
  </si>
  <si>
    <t>672,918,442
/327</t>
    <phoneticPr fontId="5"/>
  </si>
  <si>
    <t>円</t>
    <rPh sb="0" eb="1">
      <t>エン</t>
    </rPh>
    <phoneticPr fontId="5"/>
  </si>
  <si>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5"/>
  </si>
  <si>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5"/>
  </si>
  <si>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5"/>
  </si>
  <si>
    <t>業者選定に当たっては，一般競争入札（総合評価方式）を採用。他業者に対しても入札の参加を呼びかけを行った。</t>
    <rPh sb="0" eb="2">
      <t>ギョウシャ</t>
    </rPh>
    <rPh sb="2" eb="4">
      <t>センテイ</t>
    </rPh>
    <rPh sb="5" eb="6">
      <t>ア</t>
    </rPh>
    <rPh sb="11" eb="13">
      <t>イッパン</t>
    </rPh>
    <rPh sb="13" eb="15">
      <t>キョウソウ</t>
    </rPh>
    <rPh sb="15" eb="17">
      <t>ニュウサツ</t>
    </rPh>
    <rPh sb="18" eb="20">
      <t>ソウゴウ</t>
    </rPh>
    <rPh sb="20" eb="22">
      <t>ヒョウカ</t>
    </rPh>
    <rPh sb="22" eb="24">
      <t>ホウシキ</t>
    </rPh>
    <rPh sb="26" eb="28">
      <t>サイヨウ</t>
    </rPh>
    <rPh sb="29" eb="32">
      <t>タギョウシャ</t>
    </rPh>
    <rPh sb="33" eb="34">
      <t>タイ</t>
    </rPh>
    <rPh sb="37" eb="39">
      <t>ニュウサツ</t>
    </rPh>
    <rPh sb="40" eb="42">
      <t>サンカ</t>
    </rPh>
    <rPh sb="43" eb="44">
      <t>ヨ</t>
    </rPh>
    <rPh sb="48" eb="49">
      <t>オコナ</t>
    </rPh>
    <phoneticPr fontId="5"/>
  </si>
  <si>
    <t>有</t>
  </si>
  <si>
    <t>無</t>
  </si>
  <si>
    <t>受け入れ施設・病院は一定の負担金を支払う。</t>
    <rPh sb="0" eb="1">
      <t>ウ</t>
    </rPh>
    <rPh sb="2" eb="3">
      <t>イ</t>
    </rPh>
    <rPh sb="4" eb="6">
      <t>シセツ</t>
    </rPh>
    <rPh sb="7" eb="9">
      <t>ビョウイン</t>
    </rPh>
    <rPh sb="10" eb="12">
      <t>イッテイ</t>
    </rPh>
    <rPh sb="13" eb="16">
      <t>フタンキン</t>
    </rPh>
    <rPh sb="17" eb="19">
      <t>シハラ</t>
    </rPh>
    <phoneticPr fontId="5"/>
  </si>
  <si>
    <t>入札に置いて単位当たりの積算条件を提示している。</t>
    <rPh sb="0" eb="2">
      <t>ニュウサツ</t>
    </rPh>
    <rPh sb="3" eb="4">
      <t>オ</t>
    </rPh>
    <rPh sb="6" eb="8">
      <t>タンイ</t>
    </rPh>
    <rPh sb="8" eb="9">
      <t>ア</t>
    </rPh>
    <rPh sb="12" eb="14">
      <t>セキサン</t>
    </rPh>
    <rPh sb="14" eb="16">
      <t>ジョウケン</t>
    </rPh>
    <rPh sb="17" eb="19">
      <t>テイジ</t>
    </rPh>
    <phoneticPr fontId="5"/>
  </si>
  <si>
    <t>‐</t>
  </si>
  <si>
    <t>真に必要なものに限定している。</t>
    <rPh sb="0" eb="1">
      <t>シン</t>
    </rPh>
    <rPh sb="2" eb="4">
      <t>ヒツヨウ</t>
    </rPh>
    <rPh sb="8" eb="10">
      <t>ゲンテイ</t>
    </rPh>
    <phoneticPr fontId="5"/>
  </si>
  <si>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5"/>
  </si>
  <si>
    <t>91%の候補者が目標のレベルに達した。</t>
    <rPh sb="4" eb="7">
      <t>コウホシャ</t>
    </rPh>
    <rPh sb="8" eb="10">
      <t>モクヒョウ</t>
    </rPh>
    <rPh sb="15" eb="16">
      <t>タッ</t>
    </rPh>
    <phoneticPr fontId="5"/>
  </si>
  <si>
    <t>ＥＰＡ上の規定に基づき実施することから，実績は見込みにあったものとなっている。</t>
    <rPh sb="3" eb="4">
      <t>ジョウ</t>
    </rPh>
    <rPh sb="5" eb="7">
      <t>キテイ</t>
    </rPh>
    <rPh sb="8" eb="9">
      <t>モト</t>
    </rPh>
    <rPh sb="11" eb="13">
      <t>ジッシ</t>
    </rPh>
    <rPh sb="20" eb="22">
      <t>ジッセキ</t>
    </rPh>
    <rPh sb="23" eb="25">
      <t>ミコ</t>
    </rPh>
    <phoneticPr fontId="5"/>
  </si>
  <si>
    <t>施設における就労・研修に資するプログラムとしている。</t>
    <rPh sb="0" eb="2">
      <t>シセツ</t>
    </rPh>
    <rPh sb="6" eb="8">
      <t>シュウロウ</t>
    </rPh>
    <rPh sb="9" eb="11">
      <t>ケンシュウ</t>
    </rPh>
    <rPh sb="12" eb="13">
      <t>シ</t>
    </rPh>
    <phoneticPr fontId="5"/>
  </si>
  <si>
    <t>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phoneticPr fontId="5"/>
  </si>
  <si>
    <t>経済産業省</t>
  </si>
  <si>
    <t>看護師・介護福祉士候補者日本語研修事業委託費</t>
    <rPh sb="0" eb="3">
      <t>カンゴシ</t>
    </rPh>
    <rPh sb="4" eb="6">
      <t>カイゴ</t>
    </rPh>
    <rPh sb="6" eb="9">
      <t>フクシシ</t>
    </rPh>
    <rPh sb="9" eb="12">
      <t>コウホシャ</t>
    </rPh>
    <rPh sb="12" eb="15">
      <t>ニホンゴ</t>
    </rPh>
    <rPh sb="15" eb="17">
      <t>ケンシュウ</t>
    </rPh>
    <rPh sb="17" eb="19">
      <t>ジギョウ</t>
    </rPh>
    <rPh sb="19" eb="22">
      <t>イタクヒ</t>
    </rPh>
    <phoneticPr fontId="5"/>
  </si>
  <si>
    <t>-</t>
    <phoneticPr fontId="5"/>
  </si>
  <si>
    <t>229</t>
    <phoneticPr fontId="5"/>
  </si>
  <si>
    <t>11</t>
    <phoneticPr fontId="5"/>
  </si>
  <si>
    <t>12</t>
    <phoneticPr fontId="5"/>
  </si>
  <si>
    <t>12</t>
    <phoneticPr fontId="5"/>
  </si>
  <si>
    <t>0012</t>
    <phoneticPr fontId="5"/>
  </si>
  <si>
    <t>委託費</t>
    <rPh sb="0" eb="3">
      <t>イタクヒ</t>
    </rPh>
    <phoneticPr fontId="5"/>
  </si>
  <si>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5"/>
  </si>
  <si>
    <t>（財）海外産業人材育成協会</t>
    <rPh sb="1" eb="2">
      <t>ザイ</t>
    </rPh>
    <rPh sb="3" eb="5">
      <t>カイガイ</t>
    </rPh>
    <rPh sb="5" eb="7">
      <t>サンギョウ</t>
    </rPh>
    <rPh sb="7" eb="9">
      <t>ジンザイ</t>
    </rPh>
    <rPh sb="9" eb="11">
      <t>イクセイ</t>
    </rPh>
    <rPh sb="11" eb="13">
      <t>キョウカイ</t>
    </rPh>
    <phoneticPr fontId="5"/>
  </si>
  <si>
    <t>669,648,786
/331</t>
    <phoneticPr fontId="5"/>
  </si>
  <si>
    <t>694,890,000/344</t>
    <phoneticPr fontId="5"/>
  </si>
  <si>
    <t>未来投資戦略２０１７-Society5.0の実現に向けた改革-（平成29年６月閣議決定）
ニッポン一億総活躍プラン（平成28年6月閣議決定）</t>
    <phoneticPr fontId="5"/>
  </si>
  <si>
    <t>％</t>
    <phoneticPr fontId="5"/>
  </si>
  <si>
    <t>日本語試験Ｎ３レベル程度の達成率</t>
    <phoneticPr fontId="5"/>
  </si>
  <si>
    <t>基本目標Ｉ　地域別外交</t>
    <phoneticPr fontId="5"/>
  </si>
  <si>
    <t>測定指標６－２　各国とのEPAの協議・実施等経済分野での関係緊密化</t>
    <phoneticPr fontId="5"/>
  </si>
  <si>
    <t>経済連携協定（EPA）の着実な実施を通じて各国との経済関係を緊密化する。</t>
    <phoneticPr fontId="5"/>
  </si>
  <si>
    <t>-</t>
    <phoneticPr fontId="5"/>
  </si>
  <si>
    <t>日・インドネシアEPA，日フィリピンEPAに基づく看護師・介護福祉士候補者の受入れについては，国家試験の合格向上，及び候補者の受入れ拡大を目指し，効果的な日本語研修の実施に努める。</t>
    <phoneticPr fontId="5"/>
  </si>
  <si>
    <t>平成29年度の訪日後研修の開始に当たっては昨年に引き続き，きめ細やかな研修及び研修生に対する支援等を行い，訪日後研修終了時の目安の一つとされる日本語能力試験におけるN3程度以上に達した候補者の割合が90%に達する成果を上げ，目標を上回る実績を上げることが出来，候補者の円滑な就労に寄与する事業が実施された。</t>
    <rPh sb="21" eb="23">
      <t>サクネン</t>
    </rPh>
    <rPh sb="24" eb="25">
      <t>ヒ</t>
    </rPh>
    <rPh sb="26" eb="27">
      <t>ツヅ</t>
    </rPh>
    <rPh sb="31" eb="32">
      <t>コマ</t>
    </rPh>
    <rPh sb="35" eb="37">
      <t>ケンシュウ</t>
    </rPh>
    <rPh sb="37" eb="38">
      <t>オヨ</t>
    </rPh>
    <rPh sb="39" eb="42">
      <t>ケンシュウセイ</t>
    </rPh>
    <rPh sb="43" eb="44">
      <t>タイ</t>
    </rPh>
    <rPh sb="46" eb="48">
      <t>シエン</t>
    </rPh>
    <rPh sb="48" eb="49">
      <t>トウ</t>
    </rPh>
    <rPh sb="50" eb="51">
      <t>オコナ</t>
    </rPh>
    <rPh sb="112" eb="114">
      <t>モクヒョウ</t>
    </rPh>
    <rPh sb="115" eb="117">
      <t>ウワマワ</t>
    </rPh>
    <rPh sb="118" eb="120">
      <t>ジッセキ</t>
    </rPh>
    <rPh sb="121" eb="122">
      <t>ア</t>
    </rPh>
    <rPh sb="127" eb="129">
      <t>デキ</t>
    </rPh>
    <phoneticPr fontId="5"/>
  </si>
  <si>
    <t>次年度以降も円滑な就労及び合格率の向上に向けて，研修の実施団体とも連携していくことで，より効果的かつ効率的な研修となるように努め，研修生の日本語能力向上及び目標値以上の成果が出せるようし，更により良い事業を行っていく。</t>
    <rPh sb="65" eb="68">
      <t>ケンシュウセイ</t>
    </rPh>
    <rPh sb="69" eb="72">
      <t>ニホンゴ</t>
    </rPh>
    <rPh sb="72" eb="74">
      <t>ノウリョク</t>
    </rPh>
    <rPh sb="74" eb="76">
      <t>コウジョウ</t>
    </rPh>
    <rPh sb="76" eb="77">
      <t>オヨ</t>
    </rPh>
    <phoneticPr fontId="5"/>
  </si>
  <si>
    <t>日・インドネシアEPA及び日・フィリピンEPAに基づく看護師・介護福祉士候補者受入れにおいては，日本の国家試験の模擬試験を実施し，当該試験に出題される専門用語の授業を拡充する等日本語研修の拡充，滞在期間の延長等の各種取組を継続し，30年度に受け入れた看護師・介護福祉士候補者数は，29年度の649名から651名へ増加した。また，30年度の看護師・介護福祉士国家試験の合格率は，それぞれ12.3％，36.7％となった。
また円滑な受入れのため，訪日前研修，訪日後研修，就労中，国家試験及び試験後のあらゆる段階で関係省庁・機関・受入れ施設等との連携を通じて，学習支援，試験上の配慮，滞在期間の延長，帰国者への支援等多角的な取組を実施している。</t>
    <phoneticPr fontId="5"/>
  </si>
  <si>
    <t>日・インドネシアEPAに基づく介護福祉士候補者の受入れについては，国家試験の合格率向上，及び候補者の受入れ拡大を目指し，効果的な日本語研修の実施に努める。抜粋</t>
    <rPh sb="12" eb="13">
      <t>モト</t>
    </rPh>
    <rPh sb="77" eb="79">
      <t>バッスイ</t>
    </rPh>
    <phoneticPr fontId="5"/>
  </si>
  <si>
    <t>Ⅰ－１ アジア大洋州地域外交 
個別分野６　ｲﾝﾄﾞﾈｼｱ､ｼﾝｶﾞﾎﾟｰﾙ､東ﾃｨﾓｰﾙ､ﾌｨﾘﾋﾟﾝ､ﾌﾞﾙﾈｲ､ﾏﾚｰｼｱとの友好関係の強化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</si>
</sst>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163286</xdr:colOff>
      <xdr:row>740</xdr:row>
      <xdr:rowOff>204108</xdr:rowOff>
    </xdr:from>
    <xdr:to>
      <xdr:col>49</xdr:col>
      <xdr:colOff>128984</xdr:colOff>
      <xdr:row>761</xdr:row>
      <xdr:rowOff>158751</xdr:rowOff>
    </xdr:to>
    <xdr:grpSp>
      <xdr:nvGrpSpPr>
        <xdr:cNvPr id="3" name="グループ化 2"/>
        <xdr:cNvGrpSpPr/>
      </xdr:nvGrpSpPr>
      <xdr:grpSpPr>
        <a:xfrm>
          <a:off x="1810854" y="39411067"/>
          <a:ext cx="8409481" cy="5373596"/>
          <a:chOff x="3078829" y="30975300"/>
          <a:chExt cx="5746763" cy="5125758"/>
        </a:xfrm>
      </xdr:grpSpPr>
      <xdr:sp macro="" textlink="">
        <xdr:nvSpPr>
          <xdr:cNvPr id="4" name="正方形/長方形 3"/>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２８７百万円</a:t>
            </a:r>
            <a:endParaRPr kumimoji="1" lang="en-US" altLang="ja-JP" sz="1000"/>
          </a:p>
        </xdr:txBody>
      </xdr:sp>
      <xdr:sp macro="" textlink="">
        <xdr:nvSpPr>
          <xdr:cNvPr id="5" name="大かっこ 4"/>
          <xdr:cNvSpPr/>
        </xdr:nvSpPr>
        <xdr:spPr bwMode="auto">
          <a:xfrm>
            <a:off x="3078829" y="31672095"/>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6" name="正方形/長方形 5"/>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６７０百万円</a:t>
            </a:r>
            <a:endParaRPr kumimoji="1" lang="en-US" altLang="ja-JP" sz="1000">
              <a:solidFill>
                <a:schemeClr val="dk1"/>
              </a:solidFill>
              <a:latin typeface="+mn-lt"/>
              <a:ea typeface="+mn-ea"/>
              <a:cs typeface="+mn-cs"/>
            </a:endParaRPr>
          </a:p>
        </xdr:txBody>
      </xdr:sp>
      <xdr:sp macro="" textlink="">
        <xdr:nvSpPr>
          <xdr:cNvPr id="7" name="正方形/長方形 6"/>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8" name="大かっこ 7"/>
          <xdr:cNvSpPr/>
        </xdr:nvSpPr>
        <xdr:spPr bwMode="auto">
          <a:xfrm>
            <a:off x="5202234" y="35839568"/>
            <a:ext cx="1366723" cy="2614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9" name="直線矢印コネクタ 8"/>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３８３百万円</a:t>
            </a:r>
            <a:endParaRPr kumimoji="1" lang="en-US" altLang="ja-JP" sz="1000"/>
          </a:p>
        </xdr:txBody>
      </xdr:sp>
      <xdr:sp macro="" textlink="">
        <xdr:nvSpPr>
          <xdr:cNvPr id="11" name="大かっこ 10"/>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12" name="図形 12"/>
          <xdr:cNvCxnSpPr/>
        </xdr:nvCxnSpPr>
        <xdr:spPr>
          <a:xfrm rot="16200000" flipH="1">
            <a:off x="4723874" y="31928817"/>
            <a:ext cx="783807" cy="1493182"/>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図形 14"/>
          <xdr:cNvCxnSpPr>
            <a:stCxn id="11"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13</v>
      </c>
      <c r="AT2" s="949"/>
      <c r="AU2" s="949"/>
      <c r="AV2" s="52" t="str">
        <f>IF(AW2="", "", "-")</f>
        <v/>
      </c>
      <c r="AW2" s="920"/>
      <c r="AX2" s="920"/>
    </row>
    <row r="3" spans="1:50" ht="21" customHeight="1" thickBot="1" x14ac:dyDescent="0.2">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582</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570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187</v>
      </c>
      <c r="H5" s="848"/>
      <c r="I5" s="848"/>
      <c r="J5" s="848"/>
      <c r="K5" s="848"/>
      <c r="L5" s="848"/>
      <c r="M5" s="849" t="s">
        <v>66</v>
      </c>
      <c r="N5" s="850"/>
      <c r="O5" s="850"/>
      <c r="P5" s="850"/>
      <c r="Q5" s="850"/>
      <c r="R5" s="851"/>
      <c r="S5" s="852" t="s">
        <v>131</v>
      </c>
      <c r="T5" s="848"/>
      <c r="U5" s="848"/>
      <c r="V5" s="848"/>
      <c r="W5" s="848"/>
      <c r="X5" s="853"/>
      <c r="Y5" s="706" t="s">
        <v>3</v>
      </c>
      <c r="Z5" s="548"/>
      <c r="AA5" s="548"/>
      <c r="AB5" s="548"/>
      <c r="AC5" s="548"/>
      <c r="AD5" s="549"/>
      <c r="AE5" s="707" t="s">
        <v>572</v>
      </c>
      <c r="AF5" s="707"/>
      <c r="AG5" s="707"/>
      <c r="AH5" s="707"/>
      <c r="AI5" s="707"/>
      <c r="AJ5" s="707"/>
      <c r="AK5" s="707"/>
      <c r="AL5" s="707"/>
      <c r="AM5" s="707"/>
      <c r="AN5" s="707"/>
      <c r="AO5" s="707"/>
      <c r="AP5" s="708"/>
      <c r="AQ5" s="709" t="s">
        <v>573</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31" t="s">
        <v>516</v>
      </c>
      <c r="Z7" s="448"/>
      <c r="AA7" s="448"/>
      <c r="AB7" s="448"/>
      <c r="AC7" s="448"/>
      <c r="AD7" s="932"/>
      <c r="AE7" s="921" t="s">
        <v>617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0" t="s">
        <v>378</v>
      </c>
      <c r="B8" s="501"/>
      <c r="C8" s="501"/>
      <c r="D8" s="501"/>
      <c r="E8" s="501"/>
      <c r="F8" s="502"/>
      <c r="G8" s="950" t="str">
        <f>入力規則等!A28</f>
        <v>ＯＤＡ</v>
      </c>
      <c r="H8" s="728"/>
      <c r="I8" s="728"/>
      <c r="J8" s="728"/>
      <c r="K8" s="728"/>
      <c r="L8" s="728"/>
      <c r="M8" s="728"/>
      <c r="N8" s="728"/>
      <c r="O8" s="728"/>
      <c r="P8" s="728"/>
      <c r="Q8" s="728"/>
      <c r="R8" s="728"/>
      <c r="S8" s="728"/>
      <c r="T8" s="728"/>
      <c r="U8" s="728"/>
      <c r="V8" s="728"/>
      <c r="W8" s="728"/>
      <c r="X8" s="951"/>
      <c r="Y8" s="854" t="s">
        <v>379</v>
      </c>
      <c r="Z8" s="855"/>
      <c r="AA8" s="855"/>
      <c r="AB8" s="855"/>
      <c r="AC8" s="855"/>
      <c r="AD8" s="856"/>
      <c r="AE8" s="727" t="str">
        <f>入力規則等!K13</f>
        <v>経済協力</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577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2" t="s">
        <v>24</v>
      </c>
      <c r="B12" s="953"/>
      <c r="C12" s="953"/>
      <c r="D12" s="953"/>
      <c r="E12" s="953"/>
      <c r="F12" s="954"/>
      <c r="G12" s="768"/>
      <c r="H12" s="769"/>
      <c r="I12" s="769"/>
      <c r="J12" s="769"/>
      <c r="K12" s="769"/>
      <c r="L12" s="769"/>
      <c r="M12" s="769"/>
      <c r="N12" s="769"/>
      <c r="O12" s="769"/>
      <c r="P12" s="420" t="s">
        <v>535</v>
      </c>
      <c r="Q12" s="421"/>
      <c r="R12" s="421"/>
      <c r="S12" s="421"/>
      <c r="T12" s="421"/>
      <c r="U12" s="421"/>
      <c r="V12" s="422"/>
      <c r="W12" s="420" t="s">
        <v>532</v>
      </c>
      <c r="X12" s="421"/>
      <c r="Y12" s="421"/>
      <c r="Z12" s="421"/>
      <c r="AA12" s="421"/>
      <c r="AB12" s="421"/>
      <c r="AC12" s="422"/>
      <c r="AD12" s="420" t="s">
        <v>527</v>
      </c>
      <c r="AE12" s="421"/>
      <c r="AF12" s="421"/>
      <c r="AG12" s="421"/>
      <c r="AH12" s="421"/>
      <c r="AI12" s="421"/>
      <c r="AJ12" s="422"/>
      <c r="AK12" s="420" t="s">
        <v>520</v>
      </c>
      <c r="AL12" s="421"/>
      <c r="AM12" s="421"/>
      <c r="AN12" s="421"/>
      <c r="AO12" s="421"/>
      <c r="AP12" s="421"/>
      <c r="AQ12" s="422"/>
      <c r="AR12" s="420" t="s">
        <v>518</v>
      </c>
      <c r="AS12" s="421"/>
      <c r="AT12" s="421"/>
      <c r="AU12" s="421"/>
      <c r="AV12" s="421"/>
      <c r="AW12" s="42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256</v>
      </c>
      <c r="Q13" s="666"/>
      <c r="R13" s="666"/>
      <c r="S13" s="666"/>
      <c r="T13" s="666"/>
      <c r="U13" s="666"/>
      <c r="V13" s="667"/>
      <c r="W13" s="665">
        <v>297</v>
      </c>
      <c r="X13" s="666"/>
      <c r="Y13" s="666"/>
      <c r="Z13" s="666"/>
      <c r="AA13" s="666"/>
      <c r="AB13" s="666"/>
      <c r="AC13" s="667"/>
      <c r="AD13" s="665">
        <v>290</v>
      </c>
      <c r="AE13" s="666"/>
      <c r="AF13" s="666"/>
      <c r="AG13" s="666"/>
      <c r="AH13" s="666"/>
      <c r="AI13" s="666"/>
      <c r="AJ13" s="667"/>
      <c r="AK13" s="665">
        <v>381</v>
      </c>
      <c r="AL13" s="666"/>
      <c r="AM13" s="666"/>
      <c r="AN13" s="666"/>
      <c r="AO13" s="666"/>
      <c r="AP13" s="666"/>
      <c r="AQ13" s="667"/>
      <c r="AR13" s="928"/>
      <c r="AS13" s="929"/>
      <c r="AT13" s="929"/>
      <c r="AU13" s="929"/>
      <c r="AV13" s="929"/>
      <c r="AW13" s="929"/>
      <c r="AX13" s="930"/>
    </row>
    <row r="14" spans="1:50" ht="21" customHeight="1" x14ac:dyDescent="0.15">
      <c r="A14" s="622"/>
      <c r="B14" s="623"/>
      <c r="C14" s="623"/>
      <c r="D14" s="623"/>
      <c r="E14" s="623"/>
      <c r="F14" s="624"/>
      <c r="G14" s="733"/>
      <c r="H14" s="734"/>
      <c r="I14" s="719" t="s">
        <v>8</v>
      </c>
      <c r="J14" s="770"/>
      <c r="K14" s="770"/>
      <c r="L14" s="770"/>
      <c r="M14" s="770"/>
      <c r="N14" s="770"/>
      <c r="O14" s="771"/>
      <c r="P14" s="665"/>
      <c r="Q14" s="666"/>
      <c r="R14" s="666"/>
      <c r="S14" s="666"/>
      <c r="T14" s="666"/>
      <c r="U14" s="666"/>
      <c r="V14" s="667"/>
      <c r="W14" s="665"/>
      <c r="X14" s="666"/>
      <c r="Y14" s="666"/>
      <c r="Z14" s="666"/>
      <c r="AA14" s="666"/>
      <c r="AB14" s="666"/>
      <c r="AC14" s="667"/>
      <c r="AD14" s="665"/>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c r="Q15" s="666"/>
      <c r="R15" s="666"/>
      <c r="S15" s="666"/>
      <c r="T15" s="666"/>
      <c r="U15" s="666"/>
      <c r="V15" s="667"/>
      <c r="W15" s="665"/>
      <c r="X15" s="666"/>
      <c r="Y15" s="666"/>
      <c r="Z15" s="666"/>
      <c r="AA15" s="666"/>
      <c r="AB15" s="666"/>
      <c r="AC15" s="667"/>
      <c r="AD15" s="665"/>
      <c r="AE15" s="666"/>
      <c r="AF15" s="666"/>
      <c r="AG15" s="666"/>
      <c r="AH15" s="666"/>
      <c r="AI15" s="666"/>
      <c r="AJ15" s="667"/>
      <c r="AK15" s="665"/>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c r="Q16" s="666"/>
      <c r="R16" s="666"/>
      <c r="S16" s="666"/>
      <c r="T16" s="666"/>
      <c r="U16" s="666"/>
      <c r="V16" s="667"/>
      <c r="W16" s="665"/>
      <c r="X16" s="666"/>
      <c r="Y16" s="666"/>
      <c r="Z16" s="666"/>
      <c r="AA16" s="666"/>
      <c r="AB16" s="666"/>
      <c r="AC16" s="667"/>
      <c r="AD16" s="665"/>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c r="Q17" s="666"/>
      <c r="R17" s="666"/>
      <c r="S17" s="666"/>
      <c r="T17" s="666"/>
      <c r="U17" s="666"/>
      <c r="V17" s="667"/>
      <c r="W17" s="665"/>
      <c r="X17" s="666"/>
      <c r="Y17" s="666"/>
      <c r="Z17" s="666"/>
      <c r="AA17" s="666"/>
      <c r="AB17" s="666"/>
      <c r="AC17" s="667"/>
      <c r="AD17" s="665"/>
      <c r="AE17" s="666"/>
      <c r="AF17" s="666"/>
      <c r="AG17" s="666"/>
      <c r="AH17" s="666"/>
      <c r="AI17" s="666"/>
      <c r="AJ17" s="667"/>
      <c r="AK17" s="665"/>
      <c r="AL17" s="666"/>
      <c r="AM17" s="666"/>
      <c r="AN17" s="666"/>
      <c r="AO17" s="666"/>
      <c r="AP17" s="666"/>
      <c r="AQ17" s="667"/>
      <c r="AR17" s="926"/>
      <c r="AS17" s="926"/>
      <c r="AT17" s="926"/>
      <c r="AU17" s="926"/>
      <c r="AV17" s="926"/>
      <c r="AW17" s="926"/>
      <c r="AX17" s="927"/>
    </row>
    <row r="18" spans="1:50" ht="24.75" customHeight="1" x14ac:dyDescent="0.15">
      <c r="A18" s="622"/>
      <c r="B18" s="623"/>
      <c r="C18" s="623"/>
      <c r="D18" s="623"/>
      <c r="E18" s="623"/>
      <c r="F18" s="624"/>
      <c r="G18" s="735"/>
      <c r="H18" s="736"/>
      <c r="I18" s="724" t="s">
        <v>20</v>
      </c>
      <c r="J18" s="725"/>
      <c r="K18" s="725"/>
      <c r="L18" s="725"/>
      <c r="M18" s="725"/>
      <c r="N18" s="725"/>
      <c r="O18" s="726"/>
      <c r="P18" s="886">
        <f>SUM(P13:V17)</f>
        <v>256</v>
      </c>
      <c r="Q18" s="887"/>
      <c r="R18" s="887"/>
      <c r="S18" s="887"/>
      <c r="T18" s="887"/>
      <c r="U18" s="887"/>
      <c r="V18" s="888"/>
      <c r="W18" s="886">
        <f>SUM(W13:AC17)</f>
        <v>297</v>
      </c>
      <c r="X18" s="887"/>
      <c r="Y18" s="887"/>
      <c r="Z18" s="887"/>
      <c r="AA18" s="887"/>
      <c r="AB18" s="887"/>
      <c r="AC18" s="888"/>
      <c r="AD18" s="886">
        <f>SUM(AD13:AJ17)</f>
        <v>290</v>
      </c>
      <c r="AE18" s="887"/>
      <c r="AF18" s="887"/>
      <c r="AG18" s="887"/>
      <c r="AH18" s="887"/>
      <c r="AI18" s="887"/>
      <c r="AJ18" s="888"/>
      <c r="AK18" s="886">
        <f>SUM(AK13:AQ17)</f>
        <v>381</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231</v>
      </c>
      <c r="Q19" s="666"/>
      <c r="R19" s="666"/>
      <c r="S19" s="666"/>
      <c r="T19" s="666"/>
      <c r="U19" s="666"/>
      <c r="V19" s="667"/>
      <c r="W19" s="665">
        <v>292</v>
      </c>
      <c r="X19" s="666"/>
      <c r="Y19" s="666"/>
      <c r="Z19" s="666"/>
      <c r="AA19" s="666"/>
      <c r="AB19" s="666"/>
      <c r="AC19" s="667"/>
      <c r="AD19" s="665">
        <v>287</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2"/>
      <c r="B20" s="623"/>
      <c r="C20" s="623"/>
      <c r="D20" s="623"/>
      <c r="E20" s="623"/>
      <c r="F20" s="624"/>
      <c r="G20" s="884" t="s">
        <v>10</v>
      </c>
      <c r="H20" s="885"/>
      <c r="I20" s="885"/>
      <c r="J20" s="885"/>
      <c r="K20" s="885"/>
      <c r="L20" s="885"/>
      <c r="M20" s="885"/>
      <c r="N20" s="885"/>
      <c r="O20" s="885"/>
      <c r="P20" s="318">
        <f>IF(P18=0, "-", SUM(P19)/P18)</f>
        <v>0.90234375</v>
      </c>
      <c r="Q20" s="318"/>
      <c r="R20" s="318"/>
      <c r="S20" s="318"/>
      <c r="T20" s="318"/>
      <c r="U20" s="318"/>
      <c r="V20" s="318"/>
      <c r="W20" s="318">
        <f t="shared" ref="W20" si="0">IF(W18=0, "-", SUM(W19)/W18)</f>
        <v>0.98316498316498313</v>
      </c>
      <c r="X20" s="318"/>
      <c r="Y20" s="318"/>
      <c r="Z20" s="318"/>
      <c r="AA20" s="318"/>
      <c r="AB20" s="318"/>
      <c r="AC20" s="318"/>
      <c r="AD20" s="318">
        <f t="shared" ref="AD20" si="1">IF(AD18=0, "-", SUM(AD19)/AD18)</f>
        <v>0.98965517241379308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5"/>
      <c r="G21" s="316" t="s">
        <v>478</v>
      </c>
      <c r="H21" s="317"/>
      <c r="I21" s="317"/>
      <c r="J21" s="317"/>
      <c r="K21" s="317"/>
      <c r="L21" s="317"/>
      <c r="M21" s="317"/>
      <c r="N21" s="317"/>
      <c r="O21" s="317"/>
      <c r="P21" s="318">
        <f>IF(P19=0, "-", SUM(P19)/SUM(P13,P14))</f>
        <v>0.90234375</v>
      </c>
      <c r="Q21" s="318"/>
      <c r="R21" s="318"/>
      <c r="S21" s="318"/>
      <c r="T21" s="318"/>
      <c r="U21" s="318"/>
      <c r="V21" s="318"/>
      <c r="W21" s="318">
        <f t="shared" ref="W21" si="2">IF(W19=0, "-", SUM(W19)/SUM(W13,W14))</f>
        <v>0.98316498316498313</v>
      </c>
      <c r="X21" s="318"/>
      <c r="Y21" s="318"/>
      <c r="Z21" s="318"/>
      <c r="AA21" s="318"/>
      <c r="AB21" s="318"/>
      <c r="AC21" s="318"/>
      <c r="AD21" s="318">
        <f t="shared" ref="AD21" si="3">IF(AD19=0, "-", SUM(AD19)/SUM(AD13,AD14))</f>
        <v>0.98965517241379308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578</v>
      </c>
      <c r="H23" s="962"/>
      <c r="I23" s="962"/>
      <c r="J23" s="962"/>
      <c r="K23" s="962"/>
      <c r="L23" s="962"/>
      <c r="M23" s="962"/>
      <c r="N23" s="962"/>
      <c r="O23" s="963"/>
      <c r="P23" s="928">
        <v>381</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65"/>
      <c r="Q24" s="666"/>
      <c r="R24" s="666"/>
      <c r="S24" s="666"/>
      <c r="T24" s="666"/>
      <c r="U24" s="666"/>
      <c r="V24" s="667"/>
      <c r="W24" s="665"/>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5"/>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461</v>
      </c>
      <c r="H28" s="968"/>
      <c r="I28" s="968"/>
      <c r="J28" s="968"/>
      <c r="K28" s="968"/>
      <c r="L28" s="968"/>
      <c r="M28" s="968"/>
      <c r="N28" s="968"/>
      <c r="O28" s="969"/>
      <c r="P28" s="886">
        <f>P29-SUM(P23:P27)</f>
        <v>0</v>
      </c>
      <c r="Q28" s="887"/>
      <c r="R28" s="887"/>
      <c r="S28" s="887"/>
      <c r="T28" s="887"/>
      <c r="U28" s="887"/>
      <c r="V28" s="888"/>
      <c r="W28" s="886">
        <f>W29-SUM(W23:W27)</f>
        <v>0</v>
      </c>
      <c r="X28" s="887"/>
      <c r="Y28" s="887"/>
      <c r="Z28" s="887"/>
      <c r="AA28" s="887"/>
      <c r="AB28" s="887"/>
      <c r="AC28" s="88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5">
        <f>AK13</f>
        <v>381</v>
      </c>
      <c r="Q29" s="666"/>
      <c r="R29" s="666"/>
      <c r="S29" s="666"/>
      <c r="T29" s="666"/>
      <c r="U29" s="666"/>
      <c r="V29" s="667"/>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536</v>
      </c>
      <c r="AF30" s="867"/>
      <c r="AG30" s="867"/>
      <c r="AH30" s="868"/>
      <c r="AI30" s="866" t="s">
        <v>533</v>
      </c>
      <c r="AJ30" s="867"/>
      <c r="AK30" s="867"/>
      <c r="AL30" s="868"/>
      <c r="AM30" s="924" t="s">
        <v>528</v>
      </c>
      <c r="AN30" s="924"/>
      <c r="AO30" s="924"/>
      <c r="AP30" s="866"/>
      <c r="AQ30" s="775" t="s">
        <v>354</v>
      </c>
      <c r="AR30" s="776"/>
      <c r="AS30" s="776"/>
      <c r="AT30" s="777"/>
      <c r="AU30" s="782" t="s">
        <v>253</v>
      </c>
      <c r="AV30" s="782"/>
      <c r="AW30" s="782"/>
      <c r="AX30" s="925"/>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31</v>
      </c>
      <c r="AR31" s="200"/>
      <c r="AS31" s="133" t="s">
        <v>355</v>
      </c>
      <c r="AT31" s="134"/>
      <c r="AU31" s="199"/>
      <c r="AV31" s="199"/>
      <c r="AW31" s="403" t="s">
        <v>300</v>
      </c>
      <c r="AX31" s="404"/>
    </row>
    <row r="32" spans="1:50" ht="42.75" customHeight="1" x14ac:dyDescent="0.15">
      <c r="A32" s="408"/>
      <c r="B32" s="406"/>
      <c r="C32" s="406"/>
      <c r="D32" s="406"/>
      <c r="E32" s="406"/>
      <c r="F32" s="407"/>
      <c r="G32" s="569" t="s">
        <v>579</v>
      </c>
      <c r="H32" s="570"/>
      <c r="I32" s="570"/>
      <c r="J32" s="570"/>
      <c r="K32" s="570"/>
      <c r="L32" s="570"/>
      <c r="M32" s="570"/>
      <c r="N32" s="570"/>
      <c r="O32" s="571"/>
      <c r="P32" s="105" t="s">
        <v>580</v>
      </c>
      <c r="Q32" s="105"/>
      <c r="R32" s="105"/>
      <c r="S32" s="105"/>
      <c r="T32" s="105"/>
      <c r="U32" s="105"/>
      <c r="V32" s="105"/>
      <c r="W32" s="105"/>
      <c r="X32" s="106"/>
      <c r="Y32" s="476" t="s">
        <v>12</v>
      </c>
      <c r="Z32" s="536"/>
      <c r="AA32" s="537"/>
      <c r="AB32" s="466" t="s">
        <v>301</v>
      </c>
      <c r="AC32" s="466"/>
      <c r="AD32" s="466"/>
      <c r="AE32" s="218">
        <v>89.2</v>
      </c>
      <c r="AF32" s="219"/>
      <c r="AG32" s="219"/>
      <c r="AH32" s="219"/>
      <c r="AI32" s="218">
        <v>91.3</v>
      </c>
      <c r="AJ32" s="219"/>
      <c r="AK32" s="219"/>
      <c r="AL32" s="219"/>
      <c r="AM32" s="218">
        <v>90.4</v>
      </c>
      <c r="AN32" s="219"/>
      <c r="AO32" s="219"/>
      <c r="AP32" s="219"/>
      <c r="AQ32" s="340"/>
      <c r="AR32" s="207"/>
      <c r="AS32" s="207"/>
      <c r="AT32" s="341"/>
      <c r="AU32" s="219"/>
      <c r="AV32" s="219"/>
      <c r="AW32" s="219"/>
      <c r="AX32" s="221"/>
    </row>
    <row r="33" spans="1:50" ht="42.7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301</v>
      </c>
      <c r="AC33" s="528"/>
      <c r="AD33" s="528"/>
      <c r="AE33" s="218">
        <v>90</v>
      </c>
      <c r="AF33" s="219"/>
      <c r="AG33" s="219"/>
      <c r="AH33" s="219"/>
      <c r="AI33" s="218">
        <v>90</v>
      </c>
      <c r="AJ33" s="219"/>
      <c r="AK33" s="219"/>
      <c r="AL33" s="219"/>
      <c r="AM33" s="218">
        <v>90</v>
      </c>
      <c r="AN33" s="219"/>
      <c r="AO33" s="219"/>
      <c r="AP33" s="219"/>
      <c r="AQ33" s="340">
        <v>90</v>
      </c>
      <c r="AR33" s="207"/>
      <c r="AS33" s="207"/>
      <c r="AT33" s="341"/>
      <c r="AU33" s="219"/>
      <c r="AV33" s="219"/>
      <c r="AW33" s="219"/>
      <c r="AX33" s="221"/>
    </row>
    <row r="34" spans="1:50" ht="42.7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99.1</v>
      </c>
      <c r="AF34" s="219"/>
      <c r="AG34" s="219"/>
      <c r="AH34" s="219"/>
      <c r="AI34" s="218">
        <v>101.4</v>
      </c>
      <c r="AJ34" s="219"/>
      <c r="AK34" s="219"/>
      <c r="AL34" s="219"/>
      <c r="AM34" s="218">
        <f>AM32/AM33*100</f>
        <v>100.44444444444444</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8" t="s">
        <v>473</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6" t="s">
        <v>253</v>
      </c>
      <c r="AV37" s="416"/>
      <c r="AW37" s="416"/>
      <c r="AX37" s="919"/>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473</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6" t="s">
        <v>253</v>
      </c>
      <c r="AV44" s="416"/>
      <c r="AW44" s="416"/>
      <c r="AX44" s="919"/>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602" t="s">
        <v>14</v>
      </c>
      <c r="AC55" s="602"/>
      <c r="AD55" s="60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9"/>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6"/>
    </row>
    <row r="80" spans="1:50" ht="18.75" hidden="1" customHeight="1" x14ac:dyDescent="0.15">
      <c r="A80" s="872"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3"/>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536</v>
      </c>
      <c r="AF85" s="245"/>
      <c r="AG85" s="245"/>
      <c r="AH85" s="246"/>
      <c r="AI85" s="244" t="s">
        <v>533</v>
      </c>
      <c r="AJ85" s="245"/>
      <c r="AK85" s="245"/>
      <c r="AL85" s="246"/>
      <c r="AM85" s="250" t="s">
        <v>528</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3"/>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602" t="s">
        <v>14</v>
      </c>
      <c r="AC89" s="602"/>
      <c r="AD89" s="60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536</v>
      </c>
      <c r="AF90" s="245"/>
      <c r="AG90" s="245"/>
      <c r="AH90" s="246"/>
      <c r="AI90" s="244" t="s">
        <v>533</v>
      </c>
      <c r="AJ90" s="245"/>
      <c r="AK90" s="245"/>
      <c r="AL90" s="246"/>
      <c r="AM90" s="250" t="s">
        <v>528</v>
      </c>
      <c r="AN90" s="250"/>
      <c r="AO90" s="250"/>
      <c r="AP90" s="244"/>
      <c r="AQ90" s="159" t="s">
        <v>354</v>
      </c>
      <c r="AR90" s="130"/>
      <c r="AS90" s="130"/>
      <c r="AT90" s="131"/>
      <c r="AU90" s="538" t="s">
        <v>253</v>
      </c>
      <c r="AV90" s="538"/>
      <c r="AW90" s="538"/>
      <c r="AX90" s="539"/>
    </row>
    <row r="91" spans="1:60" ht="18.75" hidden="1" customHeight="1" x14ac:dyDescent="0.15">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3"/>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602" t="s">
        <v>14</v>
      </c>
      <c r="AC94" s="602"/>
      <c r="AD94" s="60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536</v>
      </c>
      <c r="AF95" s="245"/>
      <c r="AG95" s="245"/>
      <c r="AH95" s="246"/>
      <c r="AI95" s="244" t="s">
        <v>533</v>
      </c>
      <c r="AJ95" s="245"/>
      <c r="AK95" s="245"/>
      <c r="AL95" s="246"/>
      <c r="AM95" s="250" t="s">
        <v>528</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3"/>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536</v>
      </c>
      <c r="AF100" s="545"/>
      <c r="AG100" s="545"/>
      <c r="AH100" s="546"/>
      <c r="AI100" s="544" t="s">
        <v>533</v>
      </c>
      <c r="AJ100" s="545"/>
      <c r="AK100" s="545"/>
      <c r="AL100" s="546"/>
      <c r="AM100" s="544" t="s">
        <v>529</v>
      </c>
      <c r="AN100" s="545"/>
      <c r="AO100" s="545"/>
      <c r="AP100" s="546"/>
      <c r="AQ100" s="320" t="s">
        <v>522</v>
      </c>
      <c r="AR100" s="321"/>
      <c r="AS100" s="321"/>
      <c r="AT100" s="322"/>
      <c r="AU100" s="320" t="s">
        <v>519</v>
      </c>
      <c r="AV100" s="321"/>
      <c r="AW100" s="321"/>
      <c r="AX100" s="323"/>
    </row>
    <row r="101" spans="1:60" ht="23.25" customHeight="1" x14ac:dyDescent="0.15">
      <c r="A101" s="427"/>
      <c r="B101" s="428"/>
      <c r="C101" s="428"/>
      <c r="D101" s="428"/>
      <c r="E101" s="428"/>
      <c r="F101" s="429"/>
      <c r="G101" s="105" t="s">
        <v>583</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584</v>
      </c>
      <c r="AC101" s="466"/>
      <c r="AD101" s="466"/>
      <c r="AE101" s="218">
        <v>279</v>
      </c>
      <c r="AF101" s="219"/>
      <c r="AG101" s="219"/>
      <c r="AH101" s="220"/>
      <c r="AI101" s="218">
        <v>327</v>
      </c>
      <c r="AJ101" s="219"/>
      <c r="AK101" s="219"/>
      <c r="AL101" s="220"/>
      <c r="AM101" s="218">
        <v>331</v>
      </c>
      <c r="AN101" s="219"/>
      <c r="AO101" s="219"/>
      <c r="AP101" s="220"/>
      <c r="AQ101" s="218"/>
      <c r="AR101" s="219"/>
      <c r="AS101" s="219"/>
      <c r="AT101" s="220"/>
      <c r="AU101" s="218"/>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584</v>
      </c>
      <c r="AC102" s="466"/>
      <c r="AD102" s="466"/>
      <c r="AE102" s="423">
        <v>295</v>
      </c>
      <c r="AF102" s="423"/>
      <c r="AG102" s="423"/>
      <c r="AH102" s="423"/>
      <c r="AI102" s="423">
        <v>324</v>
      </c>
      <c r="AJ102" s="423"/>
      <c r="AK102" s="423"/>
      <c r="AL102" s="423"/>
      <c r="AM102" s="423">
        <v>337</v>
      </c>
      <c r="AN102" s="423"/>
      <c r="AO102" s="423"/>
      <c r="AP102" s="423"/>
      <c r="AQ102" s="273">
        <v>344</v>
      </c>
      <c r="AR102" s="274"/>
      <c r="AS102" s="274"/>
      <c r="AT102" s="319"/>
      <c r="AU102" s="273"/>
      <c r="AV102" s="274"/>
      <c r="AW102" s="274"/>
      <c r="AX102" s="319"/>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536</v>
      </c>
      <c r="AF103" s="421"/>
      <c r="AG103" s="421"/>
      <c r="AH103" s="422"/>
      <c r="AI103" s="420" t="s">
        <v>533</v>
      </c>
      <c r="AJ103" s="421"/>
      <c r="AK103" s="421"/>
      <c r="AL103" s="422"/>
      <c r="AM103" s="420" t="s">
        <v>529</v>
      </c>
      <c r="AN103" s="421"/>
      <c r="AO103" s="421"/>
      <c r="AP103" s="422"/>
      <c r="AQ103" s="284" t="s">
        <v>522</v>
      </c>
      <c r="AR103" s="285"/>
      <c r="AS103" s="285"/>
      <c r="AT103" s="324"/>
      <c r="AU103" s="284" t="s">
        <v>519</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536</v>
      </c>
      <c r="AF106" s="421"/>
      <c r="AG106" s="421"/>
      <c r="AH106" s="422"/>
      <c r="AI106" s="420" t="s">
        <v>533</v>
      </c>
      <c r="AJ106" s="421"/>
      <c r="AK106" s="421"/>
      <c r="AL106" s="422"/>
      <c r="AM106" s="420" t="s">
        <v>528</v>
      </c>
      <c r="AN106" s="421"/>
      <c r="AO106" s="421"/>
      <c r="AP106" s="422"/>
      <c r="AQ106" s="284" t="s">
        <v>522</v>
      </c>
      <c r="AR106" s="285"/>
      <c r="AS106" s="285"/>
      <c r="AT106" s="324"/>
      <c r="AU106" s="284" t="s">
        <v>519</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536</v>
      </c>
      <c r="AF109" s="421"/>
      <c r="AG109" s="421"/>
      <c r="AH109" s="422"/>
      <c r="AI109" s="420" t="s">
        <v>533</v>
      </c>
      <c r="AJ109" s="421"/>
      <c r="AK109" s="421"/>
      <c r="AL109" s="422"/>
      <c r="AM109" s="420" t="s">
        <v>529</v>
      </c>
      <c r="AN109" s="421"/>
      <c r="AO109" s="421"/>
      <c r="AP109" s="422"/>
      <c r="AQ109" s="284" t="s">
        <v>522</v>
      </c>
      <c r="AR109" s="285"/>
      <c r="AS109" s="285"/>
      <c r="AT109" s="324"/>
      <c r="AU109" s="284" t="s">
        <v>519</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536</v>
      </c>
      <c r="AF112" s="421"/>
      <c r="AG112" s="421"/>
      <c r="AH112" s="422"/>
      <c r="AI112" s="420" t="s">
        <v>533</v>
      </c>
      <c r="AJ112" s="421"/>
      <c r="AK112" s="421"/>
      <c r="AL112" s="422"/>
      <c r="AM112" s="420" t="s">
        <v>528</v>
      </c>
      <c r="AN112" s="421"/>
      <c r="AO112" s="421"/>
      <c r="AP112" s="422"/>
      <c r="AQ112" s="284" t="s">
        <v>522</v>
      </c>
      <c r="AR112" s="285"/>
      <c r="AS112" s="285"/>
      <c r="AT112" s="324"/>
      <c r="AU112" s="284" t="s">
        <v>519</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536</v>
      </c>
      <c r="AF115" s="421"/>
      <c r="AG115" s="421"/>
      <c r="AH115" s="422"/>
      <c r="AI115" s="420" t="s">
        <v>533</v>
      </c>
      <c r="AJ115" s="421"/>
      <c r="AK115" s="421"/>
      <c r="AL115" s="422"/>
      <c r="AM115" s="420" t="s">
        <v>528</v>
      </c>
      <c r="AN115" s="421"/>
      <c r="AO115" s="421"/>
      <c r="AP115" s="422"/>
      <c r="AQ115" s="599" t="s">
        <v>523</v>
      </c>
      <c r="AR115" s="600"/>
      <c r="AS115" s="600"/>
      <c r="AT115" s="600"/>
      <c r="AU115" s="600"/>
      <c r="AV115" s="600"/>
      <c r="AW115" s="600"/>
      <c r="AX115" s="601"/>
    </row>
    <row r="116" spans="1:50" ht="23.25" customHeight="1" x14ac:dyDescent="0.15">
      <c r="A116" s="444"/>
      <c r="B116" s="445"/>
      <c r="C116" s="445"/>
      <c r="D116" s="445"/>
      <c r="E116" s="445"/>
      <c r="F116" s="446"/>
      <c r="G116" s="393" t="s">
        <v>585</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588</v>
      </c>
      <c r="AC116" s="468"/>
      <c r="AD116" s="469"/>
      <c r="AE116" s="423">
        <v>2230599</v>
      </c>
      <c r="AF116" s="423"/>
      <c r="AG116" s="423"/>
      <c r="AH116" s="423"/>
      <c r="AI116" s="218">
        <v>2057854</v>
      </c>
      <c r="AJ116" s="219"/>
      <c r="AK116" s="219"/>
      <c r="AL116" s="220"/>
      <c r="AM116" s="423">
        <v>2023108</v>
      </c>
      <c r="AN116" s="423"/>
      <c r="AO116" s="423"/>
      <c r="AP116" s="423"/>
      <c r="AQ116" s="218">
        <v>2020029</v>
      </c>
      <c r="AR116" s="219"/>
      <c r="AS116" s="219"/>
      <c r="AT116" s="219"/>
      <c r="AU116" s="219"/>
      <c r="AV116" s="219"/>
      <c r="AW116" s="219"/>
      <c r="AX116" s="221"/>
    </row>
    <row r="117" spans="1:50" ht="46.5" customHeight="1" thickBot="1" x14ac:dyDescent="0.2">
      <c r="A117" s="447"/>
      <c r="B117" s="448"/>
      <c r="C117" s="448"/>
      <c r="D117" s="448"/>
      <c r="E117" s="448"/>
      <c r="F117" s="449"/>
      <c r="G117" s="394"/>
      <c r="H117" s="394"/>
      <c r="I117" s="394"/>
      <c r="J117" s="394"/>
      <c r="K117" s="394"/>
      <c r="L117" s="394"/>
      <c r="M117" s="394"/>
      <c r="N117" s="394"/>
      <c r="O117" s="394"/>
      <c r="P117" s="394"/>
      <c r="Q117" s="394"/>
      <c r="R117" s="394"/>
      <c r="S117" s="394"/>
      <c r="T117" s="394"/>
      <c r="U117" s="394"/>
      <c r="V117" s="394"/>
      <c r="W117" s="394"/>
      <c r="X117" s="394"/>
      <c r="Y117" s="476" t="s">
        <v>49</v>
      </c>
      <c r="Z117" s="451"/>
      <c r="AA117" s="452"/>
      <c r="AB117" s="477" t="s">
        <v>482</v>
      </c>
      <c r="AC117" s="478"/>
      <c r="AD117" s="479"/>
      <c r="AE117" s="906" t="s">
        <v>586</v>
      </c>
      <c r="AF117" s="556"/>
      <c r="AG117" s="556"/>
      <c r="AH117" s="556"/>
      <c r="AI117" s="596" t="s">
        <v>587</v>
      </c>
      <c r="AJ117" s="597"/>
      <c r="AK117" s="597"/>
      <c r="AL117" s="598"/>
      <c r="AM117" s="906" t="s">
        <v>615</v>
      </c>
      <c r="AN117" s="556"/>
      <c r="AO117" s="556"/>
      <c r="AP117" s="556"/>
      <c r="AQ117" s="556" t="s">
        <v>616</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536</v>
      </c>
      <c r="AF118" s="421"/>
      <c r="AG118" s="421"/>
      <c r="AH118" s="422"/>
      <c r="AI118" s="420" t="s">
        <v>533</v>
      </c>
      <c r="AJ118" s="421"/>
      <c r="AK118" s="421"/>
      <c r="AL118" s="422"/>
      <c r="AM118" s="420" t="s">
        <v>528</v>
      </c>
      <c r="AN118" s="421"/>
      <c r="AO118" s="421"/>
      <c r="AP118" s="422"/>
      <c r="AQ118" s="599" t="s">
        <v>523</v>
      </c>
      <c r="AR118" s="600"/>
      <c r="AS118" s="600"/>
      <c r="AT118" s="600"/>
      <c r="AU118" s="600"/>
      <c r="AV118" s="600"/>
      <c r="AW118" s="600"/>
      <c r="AX118" s="601"/>
    </row>
    <row r="119" spans="1:50" ht="23.25" hidden="1" customHeight="1" x14ac:dyDescent="0.15">
      <c r="A119" s="444"/>
      <c r="B119" s="445"/>
      <c r="C119" s="445"/>
      <c r="D119" s="445"/>
      <c r="E119" s="445"/>
      <c r="F119" s="446"/>
      <c r="G119" s="393" t="s">
        <v>483</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4"/>
      <c r="H120" s="394"/>
      <c r="I120" s="394"/>
      <c r="J120" s="394"/>
      <c r="K120" s="394"/>
      <c r="L120" s="394"/>
      <c r="M120" s="394"/>
      <c r="N120" s="394"/>
      <c r="O120" s="394"/>
      <c r="P120" s="394"/>
      <c r="Q120" s="394"/>
      <c r="R120" s="394"/>
      <c r="S120" s="394"/>
      <c r="T120" s="394"/>
      <c r="U120" s="394"/>
      <c r="V120" s="394"/>
      <c r="W120" s="394"/>
      <c r="X120" s="394"/>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536</v>
      </c>
      <c r="AF121" s="421"/>
      <c r="AG121" s="421"/>
      <c r="AH121" s="422"/>
      <c r="AI121" s="420" t="s">
        <v>533</v>
      </c>
      <c r="AJ121" s="421"/>
      <c r="AK121" s="421"/>
      <c r="AL121" s="422"/>
      <c r="AM121" s="420" t="s">
        <v>528</v>
      </c>
      <c r="AN121" s="421"/>
      <c r="AO121" s="421"/>
      <c r="AP121" s="422"/>
      <c r="AQ121" s="599" t="s">
        <v>523</v>
      </c>
      <c r="AR121" s="600"/>
      <c r="AS121" s="600"/>
      <c r="AT121" s="600"/>
      <c r="AU121" s="600"/>
      <c r="AV121" s="600"/>
      <c r="AW121" s="600"/>
      <c r="AX121" s="601"/>
    </row>
    <row r="122" spans="1:50" ht="23.25" hidden="1" customHeight="1" x14ac:dyDescent="0.15">
      <c r="A122" s="444"/>
      <c r="B122" s="445"/>
      <c r="C122" s="445"/>
      <c r="D122" s="445"/>
      <c r="E122" s="445"/>
      <c r="F122" s="446"/>
      <c r="G122" s="393" t="s">
        <v>484</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4"/>
      <c r="H123" s="394"/>
      <c r="I123" s="394"/>
      <c r="J123" s="394"/>
      <c r="K123" s="394"/>
      <c r="L123" s="394"/>
      <c r="M123" s="394"/>
      <c r="N123" s="394"/>
      <c r="O123" s="394"/>
      <c r="P123" s="394"/>
      <c r="Q123" s="394"/>
      <c r="R123" s="394"/>
      <c r="S123" s="394"/>
      <c r="T123" s="394"/>
      <c r="U123" s="394"/>
      <c r="V123" s="394"/>
      <c r="W123" s="394"/>
      <c r="X123" s="394"/>
      <c r="Y123" s="476" t="s">
        <v>49</v>
      </c>
      <c r="Z123" s="451"/>
      <c r="AA123" s="452"/>
      <c r="AB123" s="477" t="s">
        <v>485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537</v>
      </c>
      <c r="AF124" s="421"/>
      <c r="AG124" s="421"/>
      <c r="AH124" s="422"/>
      <c r="AI124" s="420" t="s">
        <v>533</v>
      </c>
      <c r="AJ124" s="421"/>
      <c r="AK124" s="421"/>
      <c r="AL124" s="422"/>
      <c r="AM124" s="420" t="s">
        <v>528</v>
      </c>
      <c r="AN124" s="421"/>
      <c r="AO124" s="421"/>
      <c r="AP124" s="422"/>
      <c r="AQ124" s="599" t="s">
        <v>523</v>
      </c>
      <c r="AR124" s="600"/>
      <c r="AS124" s="600"/>
      <c r="AT124" s="600"/>
      <c r="AU124" s="600"/>
      <c r="AV124" s="600"/>
      <c r="AW124" s="600"/>
      <c r="AX124" s="601"/>
    </row>
    <row r="125" spans="1:50" ht="23.25" hidden="1" customHeight="1" x14ac:dyDescent="0.15">
      <c r="A125" s="444"/>
      <c r="B125" s="445"/>
      <c r="C125" s="445"/>
      <c r="D125" s="445"/>
      <c r="E125" s="445"/>
      <c r="F125" s="446"/>
      <c r="G125" s="393" t="s">
        <v>484</v>
      </c>
      <c r="H125" s="393"/>
      <c r="I125" s="393"/>
      <c r="J125" s="393"/>
      <c r="K125" s="393"/>
      <c r="L125" s="393"/>
      <c r="M125" s="393"/>
      <c r="N125" s="393"/>
      <c r="O125" s="393"/>
      <c r="P125" s="393"/>
      <c r="Q125" s="393"/>
      <c r="R125" s="393"/>
      <c r="S125" s="393"/>
      <c r="T125" s="393"/>
      <c r="U125" s="393"/>
      <c r="V125" s="393"/>
      <c r="W125" s="393"/>
      <c r="X125" s="93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4"/>
      <c r="H126" s="394"/>
      <c r="I126" s="394"/>
      <c r="J126" s="394"/>
      <c r="K126" s="394"/>
      <c r="L126" s="394"/>
      <c r="M126" s="394"/>
      <c r="N126" s="394"/>
      <c r="O126" s="394"/>
      <c r="P126" s="394"/>
      <c r="Q126" s="394"/>
      <c r="R126" s="394"/>
      <c r="S126" s="394"/>
      <c r="T126" s="394"/>
      <c r="U126" s="394"/>
      <c r="V126" s="394"/>
      <c r="W126" s="394"/>
      <c r="X126" s="939"/>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9"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0" t="s">
        <v>536</v>
      </c>
      <c r="AF127" s="421"/>
      <c r="AG127" s="421"/>
      <c r="AH127" s="422"/>
      <c r="AI127" s="420" t="s">
        <v>533</v>
      </c>
      <c r="AJ127" s="421"/>
      <c r="AK127" s="421"/>
      <c r="AL127" s="422"/>
      <c r="AM127" s="420" t="s">
        <v>528</v>
      </c>
      <c r="AN127" s="421"/>
      <c r="AO127" s="421"/>
      <c r="AP127" s="422"/>
      <c r="AQ127" s="599" t="s">
        <v>523</v>
      </c>
      <c r="AR127" s="600"/>
      <c r="AS127" s="600"/>
      <c r="AT127" s="600"/>
      <c r="AU127" s="600"/>
      <c r="AV127" s="600"/>
      <c r="AW127" s="600"/>
      <c r="AX127" s="601"/>
    </row>
    <row r="128" spans="1:50" ht="23.25" hidden="1" customHeight="1" x14ac:dyDescent="0.15">
      <c r="A128" s="444"/>
      <c r="B128" s="445"/>
      <c r="C128" s="445"/>
      <c r="D128" s="445"/>
      <c r="E128" s="445"/>
      <c r="F128" s="446"/>
      <c r="G128" s="393" t="s">
        <v>484</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4"/>
      <c r="H129" s="394"/>
      <c r="I129" s="394"/>
      <c r="J129" s="394"/>
      <c r="K129" s="394"/>
      <c r="L129" s="394"/>
      <c r="M129" s="394"/>
      <c r="N129" s="394"/>
      <c r="O129" s="394"/>
      <c r="P129" s="394"/>
      <c r="Q129" s="394"/>
      <c r="R129" s="394"/>
      <c r="S129" s="394"/>
      <c r="T129" s="394"/>
      <c r="U129" s="394"/>
      <c r="V129" s="394"/>
      <c r="W129" s="394"/>
      <c r="X129" s="394"/>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566</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619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618</v>
      </c>
      <c r="AC134" s="205"/>
      <c r="AD134" s="205"/>
      <c r="AE134" s="397">
        <v>89.2</v>
      </c>
      <c r="AF134" s="398"/>
      <c r="AG134" s="398"/>
      <c r="AH134" s="399"/>
      <c r="AI134" s="397">
        <v>91.3</v>
      </c>
      <c r="AJ134" s="398"/>
      <c r="AK134" s="398"/>
      <c r="AL134" s="399"/>
      <c r="AM134" s="206">
        <v>90.4</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14</v>
      </c>
      <c r="AC135" s="205"/>
      <c r="AD135" s="205"/>
      <c r="AE135" s="206">
        <v>90</v>
      </c>
      <c r="AF135" s="395"/>
      <c r="AG135" s="395"/>
      <c r="AH135" s="396"/>
      <c r="AI135" s="397">
        <v>90</v>
      </c>
      <c r="AJ135" s="398"/>
      <c r="AK135" s="398"/>
      <c r="AL135" s="399"/>
      <c r="AM135" s="206">
        <v>90</v>
      </c>
      <c r="AN135" s="207"/>
      <c r="AO135" s="207"/>
      <c r="AP135" s="207"/>
      <c r="AQ135" s="206">
        <v>91</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4.5" customHeight="1" x14ac:dyDescent="0.15">
      <c r="A154" s="189"/>
      <c r="B154" s="186"/>
      <c r="C154" s="180"/>
      <c r="D154" s="186"/>
      <c r="E154" s="180"/>
      <c r="F154" s="181"/>
      <c r="G154" s="104" t="s">
        <v>621</v>
      </c>
      <c r="H154" s="105"/>
      <c r="I154" s="105"/>
      <c r="J154" s="105"/>
      <c r="K154" s="105"/>
      <c r="L154" s="105"/>
      <c r="M154" s="105"/>
      <c r="N154" s="105"/>
      <c r="O154" s="105"/>
      <c r="P154" s="106"/>
      <c r="Q154" s="125" t="s">
        <v>622</v>
      </c>
      <c r="R154" s="105"/>
      <c r="S154" s="105"/>
      <c r="T154" s="105"/>
      <c r="U154" s="105"/>
      <c r="V154" s="105"/>
      <c r="W154" s="105"/>
      <c r="X154" s="105"/>
      <c r="Y154" s="105"/>
      <c r="Z154" s="105"/>
      <c r="AA154" s="293"/>
      <c r="AB154" s="141" t="s">
        <v>623</v>
      </c>
      <c r="AC154" s="142"/>
      <c r="AD154" s="142"/>
      <c r="AE154" s="147" t="s">
        <v>624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4.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2"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36"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0"/>
      <c r="E430" s="174" t="s">
        <v>546</v>
      </c>
      <c r="F430" s="907"/>
      <c r="G430" s="908" t="s">
        <v>374</v>
      </c>
      <c r="H430" s="123"/>
      <c r="I430" s="123"/>
      <c r="J430" s="909"/>
      <c r="K430" s="910"/>
      <c r="L430" s="910"/>
      <c r="M430" s="910"/>
      <c r="N430" s="910"/>
      <c r="O430" s="910"/>
      <c r="P430" s="910"/>
      <c r="Q430" s="910"/>
      <c r="R430" s="910"/>
      <c r="S430" s="910"/>
      <c r="T430" s="91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5"/>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8" t="s">
        <v>374</v>
      </c>
      <c r="H484" s="123"/>
      <c r="I484" s="123"/>
      <c r="J484" s="909"/>
      <c r="K484" s="910"/>
      <c r="L484" s="910"/>
      <c r="M484" s="910"/>
      <c r="N484" s="910"/>
      <c r="O484" s="910"/>
      <c r="P484" s="910"/>
      <c r="Q484" s="910"/>
      <c r="R484" s="910"/>
      <c r="S484" s="910"/>
      <c r="T484" s="91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8" t="s">
        <v>374</v>
      </c>
      <c r="H538" s="123"/>
      <c r="I538" s="123"/>
      <c r="J538" s="909"/>
      <c r="K538" s="910"/>
      <c r="L538" s="910"/>
      <c r="M538" s="910"/>
      <c r="N538" s="910"/>
      <c r="O538" s="910"/>
      <c r="P538" s="910"/>
      <c r="Q538" s="910"/>
      <c r="R538" s="910"/>
      <c r="S538" s="910"/>
      <c r="T538" s="91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8" t="s">
        <v>374</v>
      </c>
      <c r="H592" s="123"/>
      <c r="I592" s="123"/>
      <c r="J592" s="909"/>
      <c r="K592" s="910"/>
      <c r="L592" s="910"/>
      <c r="M592" s="910"/>
      <c r="N592" s="910"/>
      <c r="O592" s="910"/>
      <c r="P592" s="910"/>
      <c r="Q592" s="910"/>
      <c r="R592" s="910"/>
      <c r="S592" s="910"/>
      <c r="T592" s="91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8" t="s">
        <v>374</v>
      </c>
      <c r="H646" s="123"/>
      <c r="I646" s="123"/>
      <c r="J646" s="909"/>
      <c r="K646" s="910"/>
      <c r="L646" s="910"/>
      <c r="M646" s="910"/>
      <c r="N646" s="910"/>
      <c r="O646" s="910"/>
      <c r="P646" s="910"/>
      <c r="Q646" s="910"/>
      <c r="R646" s="910"/>
      <c r="S646" s="910"/>
      <c r="T646" s="91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27"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574</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8" t="s">
        <v>574</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574</v>
      </c>
      <c r="AE704" s="791"/>
      <c r="AF704" s="791"/>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574</v>
      </c>
      <c r="AE705" s="723"/>
      <c r="AF705" s="723"/>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802"/>
      <c r="D706" s="803"/>
      <c r="E706" s="738" t="s">
        <v>507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593</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594</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574</v>
      </c>
      <c r="AE708" s="613"/>
      <c r="AF708" s="613"/>
      <c r="AG708" s="750" t="s">
        <v>595</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8" t="s">
        <v>574</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790" t="s">
        <v>597</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597</v>
      </c>
      <c r="AE713" s="329"/>
      <c r="AF713" s="67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574</v>
      </c>
      <c r="AE714" s="816"/>
      <c r="AF714" s="817"/>
      <c r="AG714" s="744" t="s">
        <v>599</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574</v>
      </c>
      <c r="AE715" s="613"/>
      <c r="AF715" s="664"/>
      <c r="AG715" s="750" t="s">
        <v>600</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597</v>
      </c>
      <c r="AE716" s="635"/>
      <c r="AF716" s="63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0"/>
      <c r="B717" s="65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574</v>
      </c>
      <c r="AE719" s="613"/>
      <c r="AF719" s="613"/>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t="s">
        <v>604</v>
      </c>
      <c r="D721" s="297"/>
      <c r="E721" s="297"/>
      <c r="F721" s="298"/>
      <c r="G721" s="287"/>
      <c r="H721" s="288"/>
      <c r="I721" s="83" t="str">
        <f>IF(OR(G721="　", G721=""), "", "-")</f>
        <v/>
      </c>
      <c r="J721" s="291"/>
      <c r="K721" s="291"/>
      <c r="L721" s="83" t="str">
        <f>IF(M721="","","-")</f>
        <v/>
      </c>
      <c r="M721" s="84"/>
      <c r="N721" s="304" t="s">
        <v>605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10"/>
      <c r="C726" s="823" t="s">
        <v>53</v>
      </c>
      <c r="D726" s="845"/>
      <c r="E726" s="845"/>
      <c r="F726" s="846"/>
      <c r="G726" s="582" t="s">
        <v>625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1"/>
      <c r="B727" s="812"/>
      <c r="C727" s="756" t="s">
        <v>57</v>
      </c>
      <c r="D727" s="757"/>
      <c r="E727" s="757"/>
      <c r="F727" s="758"/>
      <c r="G727" s="580" t="s">
        <v>626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0" t="s">
        <v>550</v>
      </c>
      <c r="B737" s="210"/>
      <c r="C737" s="210"/>
      <c r="D737" s="211"/>
      <c r="E737" s="999" t="s">
        <v>606</v>
      </c>
      <c r="F737" s="999"/>
      <c r="G737" s="999"/>
      <c r="H737" s="999"/>
      <c r="I737" s="999"/>
      <c r="J737" s="999"/>
      <c r="K737" s="999"/>
      <c r="L737" s="999"/>
      <c r="M737" s="999"/>
      <c r="N737" s="365" t="s">
        <v>543</v>
      </c>
      <c r="O737" s="365"/>
      <c r="P737" s="365"/>
      <c r="Q737" s="365"/>
      <c r="R737" s="999" t="s">
        <v>606</v>
      </c>
      <c r="S737" s="999"/>
      <c r="T737" s="999"/>
      <c r="U737" s="999"/>
      <c r="V737" s="999"/>
      <c r="W737" s="999"/>
      <c r="X737" s="999"/>
      <c r="Y737" s="999"/>
      <c r="Z737" s="999"/>
      <c r="AA737" s="365" t="s">
        <v>542</v>
      </c>
      <c r="AB737" s="365"/>
      <c r="AC737" s="365"/>
      <c r="AD737" s="365"/>
      <c r="AE737" s="999" t="s">
        <v>607</v>
      </c>
      <c r="AF737" s="999"/>
      <c r="AG737" s="999"/>
      <c r="AH737" s="999"/>
      <c r="AI737" s="999"/>
      <c r="AJ737" s="999"/>
      <c r="AK737" s="999"/>
      <c r="AL737" s="999"/>
      <c r="AM737" s="999"/>
      <c r="AN737" s="365" t="s">
        <v>541</v>
      </c>
      <c r="AO737" s="365"/>
      <c r="AP737" s="365"/>
      <c r="AQ737" s="365"/>
      <c r="AR737" s="991" t="s">
        <v>608</v>
      </c>
      <c r="AS737" s="992"/>
      <c r="AT737" s="992"/>
      <c r="AU737" s="992"/>
      <c r="AV737" s="992"/>
      <c r="AW737" s="992"/>
      <c r="AX737" s="993"/>
      <c r="AY737" s="89"/>
      <c r="AZ737" s="89"/>
    </row>
    <row r="738" spans="1:52" ht="24.75" customHeight="1" x14ac:dyDescent="0.15">
      <c r="A738" s="1000" t="s">
        <v>540</v>
      </c>
      <c r="B738" s="210"/>
      <c r="C738" s="210"/>
      <c r="D738" s="211"/>
      <c r="E738" s="999" t="s">
        <v>608</v>
      </c>
      <c r="F738" s="999"/>
      <c r="G738" s="999"/>
      <c r="H738" s="999"/>
      <c r="I738" s="999"/>
      <c r="J738" s="999"/>
      <c r="K738" s="999"/>
      <c r="L738" s="999"/>
      <c r="M738" s="999"/>
      <c r="N738" s="365" t="s">
        <v>539</v>
      </c>
      <c r="O738" s="365"/>
      <c r="P738" s="365"/>
      <c r="Q738" s="365"/>
      <c r="R738" s="999" t="s">
        <v>609</v>
      </c>
      <c r="S738" s="999"/>
      <c r="T738" s="999"/>
      <c r="U738" s="999"/>
      <c r="V738" s="999"/>
      <c r="W738" s="999"/>
      <c r="X738" s="999"/>
      <c r="Y738" s="999"/>
      <c r="Z738" s="999"/>
      <c r="AA738" s="365" t="s">
        <v>538</v>
      </c>
      <c r="AB738" s="365"/>
      <c r="AC738" s="365"/>
      <c r="AD738" s="365"/>
      <c r="AE738" s="999" t="s">
        <v>610</v>
      </c>
      <c r="AF738" s="999"/>
      <c r="AG738" s="999"/>
      <c r="AH738" s="999"/>
      <c r="AI738" s="999"/>
      <c r="AJ738" s="999"/>
      <c r="AK738" s="999"/>
      <c r="AL738" s="999"/>
      <c r="AM738" s="999"/>
      <c r="AN738" s="365" t="s">
        <v>534</v>
      </c>
      <c r="AO738" s="365"/>
      <c r="AP738" s="365"/>
      <c r="AQ738" s="365"/>
      <c r="AR738" s="991" t="s">
        <v>611</v>
      </c>
      <c r="AS738" s="992"/>
      <c r="AT738" s="992"/>
      <c r="AU738" s="992"/>
      <c r="AV738" s="992"/>
      <c r="AW738" s="992"/>
      <c r="AX738" s="993"/>
    </row>
    <row r="739" spans="1:52" ht="24.75" customHeight="1" thickBot="1" x14ac:dyDescent="0.2">
      <c r="A739" s="1001" t="s">
        <v>530</v>
      </c>
      <c r="B739" s="1002"/>
      <c r="C739" s="1002"/>
      <c r="D739" s="1003"/>
      <c r="E739" s="1004" t="s">
        <v>582</v>
      </c>
      <c r="F739" s="994"/>
      <c r="G739" s="994"/>
      <c r="H739" s="93" t="str">
        <f>IF(E739="", "", "(")</f>
        <v>(</v>
      </c>
      <c r="I739" s="994"/>
      <c r="J739" s="994"/>
      <c r="K739" s="93" t="str">
        <f>IF(OR(I739="　", I739=""), "", "-")</f>
        <v/>
      </c>
      <c r="L739" s="995">
        <v>12</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2" t="s">
        <v>510</v>
      </c>
      <c r="B740" s="623"/>
      <c r="C740" s="623"/>
      <c r="D740" s="623"/>
      <c r="E740" s="623"/>
      <c r="F740" s="62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512</v>
      </c>
      <c r="B779" s="637"/>
      <c r="C779" s="637"/>
      <c r="D779" s="637"/>
      <c r="E779" s="637"/>
      <c r="F779" s="638"/>
      <c r="G779" s="603" t="s">
        <v>486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487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612</v>
      </c>
      <c r="H781" s="679"/>
      <c r="I781" s="679"/>
      <c r="J781" s="679"/>
      <c r="K781" s="680"/>
      <c r="L781" s="672" t="s">
        <v>613</v>
      </c>
      <c r="M781" s="673"/>
      <c r="N781" s="673"/>
      <c r="O781" s="673"/>
      <c r="P781" s="673"/>
      <c r="Q781" s="673"/>
      <c r="R781" s="673"/>
      <c r="S781" s="673"/>
      <c r="T781" s="673"/>
      <c r="U781" s="673"/>
      <c r="V781" s="673"/>
      <c r="W781" s="673"/>
      <c r="X781" s="674"/>
      <c r="Y781" s="388">
        <v>287</v>
      </c>
      <c r="Z781" s="389"/>
      <c r="AA781" s="389"/>
      <c r="AB781" s="813"/>
      <c r="AC781" s="678"/>
      <c r="AD781" s="679"/>
      <c r="AE781" s="679"/>
      <c r="AF781" s="679"/>
      <c r="AG781" s="680"/>
      <c r="AH781" s="672"/>
      <c r="AI781" s="673"/>
      <c r="AJ781" s="673"/>
      <c r="AK781" s="673"/>
      <c r="AL781" s="673"/>
      <c r="AM781" s="673"/>
      <c r="AN781" s="673"/>
      <c r="AO781" s="673"/>
      <c r="AP781" s="673"/>
      <c r="AQ781" s="673"/>
      <c r="AR781" s="673"/>
      <c r="AS781" s="673"/>
      <c r="AT781" s="674"/>
      <c r="AU781" s="388"/>
      <c r="AV781" s="389"/>
      <c r="AW781" s="389"/>
      <c r="AX781" s="390"/>
    </row>
    <row r="782" spans="1:50" ht="24.75"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287</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88"/>
      <c r="Z794" s="389"/>
      <c r="AA794" s="389"/>
      <c r="AB794" s="813"/>
      <c r="AC794" s="678"/>
      <c r="AD794" s="679"/>
      <c r="AE794" s="679"/>
      <c r="AF794" s="679"/>
      <c r="AG794" s="680"/>
      <c r="AH794" s="672"/>
      <c r="AI794" s="673"/>
      <c r="AJ794" s="673"/>
      <c r="AK794" s="673"/>
      <c r="AL794" s="673"/>
      <c r="AM794" s="673"/>
      <c r="AN794" s="673"/>
      <c r="AO794" s="673"/>
      <c r="AP794" s="673"/>
      <c r="AQ794" s="673"/>
      <c r="AR794" s="673"/>
      <c r="AS794" s="673"/>
      <c r="AT794" s="674"/>
      <c r="AU794" s="388"/>
      <c r="AV794" s="389"/>
      <c r="AW794" s="389"/>
      <c r="AX794" s="390"/>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88"/>
      <c r="Z807" s="389"/>
      <c r="AA807" s="389"/>
      <c r="AB807" s="813"/>
      <c r="AC807" s="678"/>
      <c r="AD807" s="679"/>
      <c r="AE807" s="679"/>
      <c r="AF807" s="679"/>
      <c r="AG807" s="680"/>
      <c r="AH807" s="672"/>
      <c r="AI807" s="673"/>
      <c r="AJ807" s="673"/>
      <c r="AK807" s="673"/>
      <c r="AL807" s="673"/>
      <c r="AM807" s="673"/>
      <c r="AN807" s="673"/>
      <c r="AO807" s="673"/>
      <c r="AP807" s="673"/>
      <c r="AQ807" s="673"/>
      <c r="AR807" s="673"/>
      <c r="AS807" s="673"/>
      <c r="AT807" s="674"/>
      <c r="AU807" s="388"/>
      <c r="AV807" s="389"/>
      <c r="AW807" s="389"/>
      <c r="AX807" s="390"/>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88"/>
      <c r="Z820" s="389"/>
      <c r="AA820" s="389"/>
      <c r="AB820" s="813"/>
      <c r="AC820" s="678"/>
      <c r="AD820" s="679"/>
      <c r="AE820" s="679"/>
      <c r="AF820" s="679"/>
      <c r="AG820" s="680"/>
      <c r="AH820" s="672"/>
      <c r="AI820" s="673"/>
      <c r="AJ820" s="673"/>
      <c r="AK820" s="673"/>
      <c r="AL820" s="673"/>
      <c r="AM820" s="673"/>
      <c r="AN820" s="673"/>
      <c r="AO820" s="673"/>
      <c r="AP820" s="673"/>
      <c r="AQ820" s="673"/>
      <c r="AR820" s="673"/>
      <c r="AS820" s="673"/>
      <c r="AT820" s="674"/>
      <c r="AU820" s="388"/>
      <c r="AV820" s="389"/>
      <c r="AW820" s="389"/>
      <c r="AX820" s="390"/>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3.75" customHeight="1" x14ac:dyDescent="0.15">
      <c r="A837" s="376">
        <v>1</v>
      </c>
      <c r="B837" s="376">
        <v>1</v>
      </c>
      <c r="C837" s="361" t="s">
        <v>614</v>
      </c>
      <c r="D837" s="347"/>
      <c r="E837" s="347"/>
      <c r="F837" s="347"/>
      <c r="G837" s="347"/>
      <c r="H837" s="347"/>
      <c r="I837" s="347"/>
      <c r="J837" s="348">
        <v>106249</v>
      </c>
      <c r="K837" s="349"/>
      <c r="L837" s="349"/>
      <c r="M837" s="349"/>
      <c r="N837" s="349"/>
      <c r="O837" s="349"/>
      <c r="P837" s="362" t="s">
        <v>613</v>
      </c>
      <c r="Q837" s="350"/>
      <c r="R837" s="350"/>
      <c r="S837" s="350"/>
      <c r="T837" s="350"/>
      <c r="U837" s="350"/>
      <c r="V837" s="350"/>
      <c r="W837" s="350"/>
      <c r="X837" s="350"/>
      <c r="Y837" s="351">
        <v>287</v>
      </c>
      <c r="Z837" s="352"/>
      <c r="AA837" s="352"/>
      <c r="AB837" s="353"/>
      <c r="AC837" s="363" t="s">
        <v>499</v>
      </c>
      <c r="AD837" s="371"/>
      <c r="AE837" s="371"/>
      <c r="AF837" s="371"/>
      <c r="AG837" s="371"/>
      <c r="AH837" s="372">
        <v>1</v>
      </c>
      <c r="AI837" s="373"/>
      <c r="AJ837" s="373"/>
      <c r="AK837" s="373"/>
      <c r="AL837" s="357">
        <v>98.8</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Y794">
    <cfRule type="expression" dxfId="2805" priority="13675">
      <formula>IF(RIGHT(TEXT(Y794,"0.#"),1)=".",FALSE,TRUE)</formula>
    </cfRule>
    <cfRule type="expression" dxfId="2804" priority="13676">
      <formula>IF(RIGHT(TEXT(Y794,"0.#"),1)=".",TRUE,FALSE)</formula>
    </cfRule>
  </conditionalFormatting>
  <conditionalFormatting sqref="P16:AQ17 P15:AX15 P13:AX13">
    <cfRule type="expression" dxfId="2803" priority="13723">
      <formula>IF(RIGHT(TEXT(P13,"0.#"),1)=".",FALSE,TRUE)</formula>
    </cfRule>
    <cfRule type="expression" dxfId="2802" priority="13724">
      <formula>IF(RIGHT(TEXT(P13,"0.#"),1)=".",TRUE,FALSE)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cfRule type="expression" dxfId="2797" priority="13699">
      <formula>IF(RIGHT(TEXT(Y783,"0.#"),1)=".",FALSE,TRUE)</formula>
    </cfRule>
    <cfRule type="expression" dxfId="2796" priority="13700">
      <formula>IF(RIGHT(TEXT(Y783,"0.#"),1)=".",TRUE,FALSE)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AU781">
    <cfRule type="expression" dxfId="2791" priority="13693">
      <formula>IF(RIGHT(TEXT(AU781,"0.#"),1)=".",FALSE,TRUE)</formula>
    </cfRule>
    <cfRule type="expression" dxfId="2790" priority="13694">
      <formula>IF(RIGHT(TEXT(AU781,"0.#"),1)=".",TRUE,FALSE)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Q116">
    <cfRule type="expression" dxfId="2609" priority="13177">
      <formula>IF(RIGHT(TEXT(AQ116,"0.#"),1)=".",FALSE,TRUE)</formula>
    </cfRule>
    <cfRule type="expression" dxfId="2608" priority="13178">
      <formula>IF(RIGHT(TEXT(AQ116,"0.#"),1)=".",TRUE,FALSE)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M117">
    <cfRule type="expression" dxfId="2605" priority="13171">
      <formula>IF(RIGHT(TEXT(AM117,"0.#"),1)=".",FALSE,TRUE)</formula>
    </cfRule>
    <cfRule type="expression" dxfId="2604" priority="13172">
      <formula>IF(RIGHT(TEXT(AM117,"0.#"),1)=".",TRUE,FALSE)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M134 AQ134 AU134:AU135">
    <cfRule type="expression" dxfId="2551" priority="13077">
      <formula>IF(RIGHT(TEXT(AM134,"0.#"),1)=".",FALSE,TRUE)</formula>
    </cfRule>
    <cfRule type="expression" dxfId="2550" priority="13078">
      <formula>IF(RIGHT(TEXT(AM134,"0.#"),1)=".",TRUE,FALSE)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E135 AI134:AI135">
    <cfRule type="expression" dxfId="705" priority="5">
      <formula>IF(RIGHT(TEXT(AE134,"0.#"),1)=".",FALSE,TRUE)</formula>
    </cfRule>
    <cfRule type="expression" dxfId="704" priority="6">
      <formula>IF(RIGHT(TEXT(AE134,"0.#"),1)=".",TRUE,FALSE)</formula>
    </cfRule>
  </conditionalFormatting>
  <conditionalFormatting sqref="AE134">
    <cfRule type="expression" dxfId="703" priority="3">
      <formula>IF(RIGHT(TEXT(AE134,"0.#"),1)=".",FALSE,TRUE)</formula>
    </cfRule>
    <cfRule type="expression" dxfId="702" priority="4">
      <formula>IF(RIGHT(TEXT(AE134,"0.#"),1)=".",TRUE,FALSE)</formula>
    </cfRule>
  </conditionalFormatting>
  <conditionalFormatting sqref="AM135 AQ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5" max="49" man="1"/>
    <brk id="867" max="49" man="1"/>
  </rowBreaks>
  <colBreaks count="1" manualBreakCount="1">
    <brk id="6" max="84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1"/>
      <c r="Z2" s="837"/>
      <c r="AA2" s="838"/>
      <c r="AB2" s="1035" t="s">
        <v>11</v>
      </c>
      <c r="AC2" s="1036"/>
      <c r="AD2" s="1037"/>
      <c r="AE2" s="1041" t="s">
        <v>557</v>
      </c>
      <c r="AF2" s="1041"/>
      <c r="AG2" s="1041"/>
      <c r="AH2" s="1041"/>
      <c r="AI2" s="1041" t="s">
        <v>554</v>
      </c>
      <c r="AJ2" s="1041"/>
      <c r="AK2" s="1041"/>
      <c r="AL2" s="1041"/>
      <c r="AM2" s="1041" t="s">
        <v>528</v>
      </c>
      <c r="AN2" s="1041"/>
      <c r="AO2" s="1041"/>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08"/>
      <c r="I4" s="1008"/>
      <c r="J4" s="1008"/>
      <c r="K4" s="1008"/>
      <c r="L4" s="1008"/>
      <c r="M4" s="1008"/>
      <c r="N4" s="1008"/>
      <c r="O4" s="1009"/>
      <c r="P4" s="105"/>
      <c r="Q4" s="1016"/>
      <c r="R4" s="1016"/>
      <c r="S4" s="1016"/>
      <c r="T4" s="1016"/>
      <c r="U4" s="1016"/>
      <c r="V4" s="1016"/>
      <c r="W4" s="1016"/>
      <c r="X4" s="1017"/>
      <c r="Y4" s="1026" t="s">
        <v>12</v>
      </c>
      <c r="Z4" s="1027"/>
      <c r="AA4" s="1028"/>
      <c r="AB4" s="466"/>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10"/>
      <c r="H5" s="1011"/>
      <c r="I5" s="1011"/>
      <c r="J5" s="1011"/>
      <c r="K5" s="1011"/>
      <c r="L5" s="1011"/>
      <c r="M5" s="1011"/>
      <c r="N5" s="1011"/>
      <c r="O5" s="1012"/>
      <c r="P5" s="1018"/>
      <c r="Q5" s="1018"/>
      <c r="R5" s="1018"/>
      <c r="S5" s="1018"/>
      <c r="T5" s="1018"/>
      <c r="U5" s="1018"/>
      <c r="V5" s="1018"/>
      <c r="W5" s="1018"/>
      <c r="X5" s="1019"/>
      <c r="Y5" s="420" t="s">
        <v>54</v>
      </c>
      <c r="Z5" s="1023"/>
      <c r="AA5" s="1024"/>
      <c r="AB5" s="528"/>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13"/>
      <c r="H6" s="1014"/>
      <c r="I6" s="1014"/>
      <c r="J6" s="1014"/>
      <c r="K6" s="1014"/>
      <c r="L6" s="1014"/>
      <c r="M6" s="1014"/>
      <c r="N6" s="1014"/>
      <c r="O6" s="1015"/>
      <c r="P6" s="1020"/>
      <c r="Q6" s="1020"/>
      <c r="R6" s="1020"/>
      <c r="S6" s="1020"/>
      <c r="T6" s="1020"/>
      <c r="U6" s="1020"/>
      <c r="V6" s="1020"/>
      <c r="W6" s="1020"/>
      <c r="X6" s="1021"/>
      <c r="Y6" s="1022" t="s">
        <v>13</v>
      </c>
      <c r="Z6" s="1023"/>
      <c r="AA6" s="1024"/>
      <c r="AB6" s="602"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1"/>
      <c r="Z9" s="837"/>
      <c r="AA9" s="838"/>
      <c r="AB9" s="1035" t="s">
        <v>11</v>
      </c>
      <c r="AC9" s="1036"/>
      <c r="AD9" s="1037"/>
      <c r="AE9" s="1041" t="s">
        <v>558</v>
      </c>
      <c r="AF9" s="1041"/>
      <c r="AG9" s="1041"/>
      <c r="AH9" s="1041"/>
      <c r="AI9" s="1041" t="s">
        <v>554</v>
      </c>
      <c r="AJ9" s="1041"/>
      <c r="AK9" s="1041"/>
      <c r="AL9" s="1041"/>
      <c r="AM9" s="1041" t="s">
        <v>528</v>
      </c>
      <c r="AN9" s="1041"/>
      <c r="AO9" s="1041"/>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6"/>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10"/>
      <c r="H12" s="1011"/>
      <c r="I12" s="1011"/>
      <c r="J12" s="1011"/>
      <c r="K12" s="1011"/>
      <c r="L12" s="1011"/>
      <c r="M12" s="1011"/>
      <c r="N12" s="1011"/>
      <c r="O12" s="1012"/>
      <c r="P12" s="1018"/>
      <c r="Q12" s="1018"/>
      <c r="R12" s="1018"/>
      <c r="S12" s="1018"/>
      <c r="T12" s="1018"/>
      <c r="U12" s="1018"/>
      <c r="V12" s="1018"/>
      <c r="W12" s="1018"/>
      <c r="X12" s="1019"/>
      <c r="Y12" s="420" t="s">
        <v>54</v>
      </c>
      <c r="Z12" s="1023"/>
      <c r="AA12" s="1024"/>
      <c r="AB12" s="528"/>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2"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1"/>
      <c r="Z16" s="837"/>
      <c r="AA16" s="838"/>
      <c r="AB16" s="1035" t="s">
        <v>11</v>
      </c>
      <c r="AC16" s="1036"/>
      <c r="AD16" s="1037"/>
      <c r="AE16" s="1041" t="s">
        <v>557</v>
      </c>
      <c r="AF16" s="1041"/>
      <c r="AG16" s="1041"/>
      <c r="AH16" s="1041"/>
      <c r="AI16" s="1041" t="s">
        <v>555</v>
      </c>
      <c r="AJ16" s="1041"/>
      <c r="AK16" s="1041"/>
      <c r="AL16" s="1041"/>
      <c r="AM16" s="1041" t="s">
        <v>528</v>
      </c>
      <c r="AN16" s="1041"/>
      <c r="AO16" s="1041"/>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6"/>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10"/>
      <c r="H19" s="1011"/>
      <c r="I19" s="1011"/>
      <c r="J19" s="1011"/>
      <c r="K19" s="1011"/>
      <c r="L19" s="1011"/>
      <c r="M19" s="1011"/>
      <c r="N19" s="1011"/>
      <c r="O19" s="1012"/>
      <c r="P19" s="1018"/>
      <c r="Q19" s="1018"/>
      <c r="R19" s="1018"/>
      <c r="S19" s="1018"/>
      <c r="T19" s="1018"/>
      <c r="U19" s="1018"/>
      <c r="V19" s="1018"/>
      <c r="W19" s="1018"/>
      <c r="X19" s="1019"/>
      <c r="Y19" s="420" t="s">
        <v>54</v>
      </c>
      <c r="Z19" s="1023"/>
      <c r="AA19" s="1024"/>
      <c r="AB19" s="528"/>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2"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1"/>
      <c r="Z23" s="837"/>
      <c r="AA23" s="838"/>
      <c r="AB23" s="1035" t="s">
        <v>11</v>
      </c>
      <c r="AC23" s="1036"/>
      <c r="AD23" s="1037"/>
      <c r="AE23" s="1041" t="s">
        <v>559</v>
      </c>
      <c r="AF23" s="1041"/>
      <c r="AG23" s="1041"/>
      <c r="AH23" s="1041"/>
      <c r="AI23" s="1041" t="s">
        <v>554</v>
      </c>
      <c r="AJ23" s="1041"/>
      <c r="AK23" s="1041"/>
      <c r="AL23" s="1041"/>
      <c r="AM23" s="1041" t="s">
        <v>528</v>
      </c>
      <c r="AN23" s="1041"/>
      <c r="AO23" s="1041"/>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6"/>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10"/>
      <c r="H26" s="1011"/>
      <c r="I26" s="1011"/>
      <c r="J26" s="1011"/>
      <c r="K26" s="1011"/>
      <c r="L26" s="1011"/>
      <c r="M26" s="1011"/>
      <c r="N26" s="1011"/>
      <c r="O26" s="1012"/>
      <c r="P26" s="1018"/>
      <c r="Q26" s="1018"/>
      <c r="R26" s="1018"/>
      <c r="S26" s="1018"/>
      <c r="T26" s="1018"/>
      <c r="U26" s="1018"/>
      <c r="V26" s="1018"/>
      <c r="W26" s="1018"/>
      <c r="X26" s="1019"/>
      <c r="Y26" s="420" t="s">
        <v>54</v>
      </c>
      <c r="Z26" s="1023"/>
      <c r="AA26" s="1024"/>
      <c r="AB26" s="528"/>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2"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1"/>
      <c r="Z30" s="837"/>
      <c r="AA30" s="838"/>
      <c r="AB30" s="1035" t="s">
        <v>11</v>
      </c>
      <c r="AC30" s="1036"/>
      <c r="AD30" s="1037"/>
      <c r="AE30" s="1041" t="s">
        <v>557</v>
      </c>
      <c r="AF30" s="1041"/>
      <c r="AG30" s="1041"/>
      <c r="AH30" s="1041"/>
      <c r="AI30" s="1041" t="s">
        <v>554</v>
      </c>
      <c r="AJ30" s="1041"/>
      <c r="AK30" s="1041"/>
      <c r="AL30" s="1041"/>
      <c r="AM30" s="1041" t="s">
        <v>552</v>
      </c>
      <c r="AN30" s="1041"/>
      <c r="AO30" s="1041"/>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6"/>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10"/>
      <c r="H33" s="1011"/>
      <c r="I33" s="1011"/>
      <c r="J33" s="1011"/>
      <c r="K33" s="1011"/>
      <c r="L33" s="1011"/>
      <c r="M33" s="1011"/>
      <c r="N33" s="1011"/>
      <c r="O33" s="1012"/>
      <c r="P33" s="1018"/>
      <c r="Q33" s="1018"/>
      <c r="R33" s="1018"/>
      <c r="S33" s="1018"/>
      <c r="T33" s="1018"/>
      <c r="U33" s="1018"/>
      <c r="V33" s="1018"/>
      <c r="W33" s="1018"/>
      <c r="X33" s="1019"/>
      <c r="Y33" s="420" t="s">
        <v>54</v>
      </c>
      <c r="Z33" s="1023"/>
      <c r="AA33" s="1024"/>
      <c r="AB33" s="528"/>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2"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1"/>
      <c r="Z37" s="837"/>
      <c r="AA37" s="838"/>
      <c r="AB37" s="1035" t="s">
        <v>11</v>
      </c>
      <c r="AC37" s="1036"/>
      <c r="AD37" s="1037"/>
      <c r="AE37" s="1041" t="s">
        <v>559</v>
      </c>
      <c r="AF37" s="1041"/>
      <c r="AG37" s="1041"/>
      <c r="AH37" s="1041"/>
      <c r="AI37" s="1041" t="s">
        <v>556</v>
      </c>
      <c r="AJ37" s="1041"/>
      <c r="AK37" s="1041"/>
      <c r="AL37" s="1041"/>
      <c r="AM37" s="1041" t="s">
        <v>553</v>
      </c>
      <c r="AN37" s="1041"/>
      <c r="AO37" s="1041"/>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6"/>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10"/>
      <c r="H40" s="1011"/>
      <c r="I40" s="1011"/>
      <c r="J40" s="1011"/>
      <c r="K40" s="1011"/>
      <c r="L40" s="1011"/>
      <c r="M40" s="1011"/>
      <c r="N40" s="1011"/>
      <c r="O40" s="1012"/>
      <c r="P40" s="1018"/>
      <c r="Q40" s="1018"/>
      <c r="R40" s="1018"/>
      <c r="S40" s="1018"/>
      <c r="T40" s="1018"/>
      <c r="U40" s="1018"/>
      <c r="V40" s="1018"/>
      <c r="W40" s="1018"/>
      <c r="X40" s="1019"/>
      <c r="Y40" s="420" t="s">
        <v>54</v>
      </c>
      <c r="Z40" s="1023"/>
      <c r="AA40" s="1024"/>
      <c r="AB40" s="528"/>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2"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1"/>
      <c r="Z44" s="837"/>
      <c r="AA44" s="838"/>
      <c r="AB44" s="1035" t="s">
        <v>11</v>
      </c>
      <c r="AC44" s="1036"/>
      <c r="AD44" s="1037"/>
      <c r="AE44" s="1041" t="s">
        <v>557</v>
      </c>
      <c r="AF44" s="1041"/>
      <c r="AG44" s="1041"/>
      <c r="AH44" s="1041"/>
      <c r="AI44" s="1041" t="s">
        <v>554</v>
      </c>
      <c r="AJ44" s="1041"/>
      <c r="AK44" s="1041"/>
      <c r="AL44" s="1041"/>
      <c r="AM44" s="1041" t="s">
        <v>528</v>
      </c>
      <c r="AN44" s="1041"/>
      <c r="AO44" s="1041"/>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6"/>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10"/>
      <c r="H47" s="1011"/>
      <c r="I47" s="1011"/>
      <c r="J47" s="1011"/>
      <c r="K47" s="1011"/>
      <c r="L47" s="1011"/>
      <c r="M47" s="1011"/>
      <c r="N47" s="1011"/>
      <c r="O47" s="1012"/>
      <c r="P47" s="1018"/>
      <c r="Q47" s="1018"/>
      <c r="R47" s="1018"/>
      <c r="S47" s="1018"/>
      <c r="T47" s="1018"/>
      <c r="U47" s="1018"/>
      <c r="V47" s="1018"/>
      <c r="W47" s="1018"/>
      <c r="X47" s="1019"/>
      <c r="Y47" s="420" t="s">
        <v>54</v>
      </c>
      <c r="Z47" s="1023"/>
      <c r="AA47" s="1024"/>
      <c r="AB47" s="528"/>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2"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1"/>
      <c r="Z51" s="837"/>
      <c r="AA51" s="838"/>
      <c r="AB51" s="562" t="s">
        <v>11</v>
      </c>
      <c r="AC51" s="1036"/>
      <c r="AD51" s="1037"/>
      <c r="AE51" s="1041" t="s">
        <v>557</v>
      </c>
      <c r="AF51" s="1041"/>
      <c r="AG51" s="1041"/>
      <c r="AH51" s="1041"/>
      <c r="AI51" s="1041" t="s">
        <v>554</v>
      </c>
      <c r="AJ51" s="1041"/>
      <c r="AK51" s="1041"/>
      <c r="AL51" s="1041"/>
      <c r="AM51" s="1041" t="s">
        <v>528</v>
      </c>
      <c r="AN51" s="1041"/>
      <c r="AO51" s="1041"/>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6"/>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10"/>
      <c r="H54" s="1011"/>
      <c r="I54" s="1011"/>
      <c r="J54" s="1011"/>
      <c r="K54" s="1011"/>
      <c r="L54" s="1011"/>
      <c r="M54" s="1011"/>
      <c r="N54" s="1011"/>
      <c r="O54" s="1012"/>
      <c r="P54" s="1018"/>
      <c r="Q54" s="1018"/>
      <c r="R54" s="1018"/>
      <c r="S54" s="1018"/>
      <c r="T54" s="1018"/>
      <c r="U54" s="1018"/>
      <c r="V54" s="1018"/>
      <c r="W54" s="1018"/>
      <c r="X54" s="1019"/>
      <c r="Y54" s="420" t="s">
        <v>54</v>
      </c>
      <c r="Z54" s="1023"/>
      <c r="AA54" s="1024"/>
      <c r="AB54" s="528"/>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2"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1"/>
      <c r="Z58" s="837"/>
      <c r="AA58" s="838"/>
      <c r="AB58" s="1035" t="s">
        <v>11</v>
      </c>
      <c r="AC58" s="1036"/>
      <c r="AD58" s="1037"/>
      <c r="AE58" s="1041" t="s">
        <v>557</v>
      </c>
      <c r="AF58" s="1041"/>
      <c r="AG58" s="1041"/>
      <c r="AH58" s="1041"/>
      <c r="AI58" s="1041" t="s">
        <v>554</v>
      </c>
      <c r="AJ58" s="1041"/>
      <c r="AK58" s="1041"/>
      <c r="AL58" s="1041"/>
      <c r="AM58" s="1041" t="s">
        <v>528</v>
      </c>
      <c r="AN58" s="1041"/>
      <c r="AO58" s="1041"/>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6"/>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10"/>
      <c r="H61" s="1011"/>
      <c r="I61" s="1011"/>
      <c r="J61" s="1011"/>
      <c r="K61" s="1011"/>
      <c r="L61" s="1011"/>
      <c r="M61" s="1011"/>
      <c r="N61" s="1011"/>
      <c r="O61" s="1012"/>
      <c r="P61" s="1018"/>
      <c r="Q61" s="1018"/>
      <c r="R61" s="1018"/>
      <c r="S61" s="1018"/>
      <c r="T61" s="1018"/>
      <c r="U61" s="1018"/>
      <c r="V61" s="1018"/>
      <c r="W61" s="1018"/>
      <c r="X61" s="1019"/>
      <c r="Y61" s="420" t="s">
        <v>54</v>
      </c>
      <c r="Z61" s="1023"/>
      <c r="AA61" s="1024"/>
      <c r="AB61" s="528"/>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2"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1"/>
      <c r="Z65" s="837"/>
      <c r="AA65" s="838"/>
      <c r="AB65" s="1035" t="s">
        <v>11</v>
      </c>
      <c r="AC65" s="1036"/>
      <c r="AD65" s="1037"/>
      <c r="AE65" s="1041" t="s">
        <v>557</v>
      </c>
      <c r="AF65" s="1041"/>
      <c r="AG65" s="1041"/>
      <c r="AH65" s="1041"/>
      <c r="AI65" s="1041" t="s">
        <v>554</v>
      </c>
      <c r="AJ65" s="1041"/>
      <c r="AK65" s="1041"/>
      <c r="AL65" s="1041"/>
      <c r="AM65" s="1041" t="s">
        <v>528</v>
      </c>
      <c r="AN65" s="1041"/>
      <c r="AO65" s="1041"/>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6"/>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10"/>
      <c r="H68" s="1011"/>
      <c r="I68" s="1011"/>
      <c r="J68" s="1011"/>
      <c r="K68" s="1011"/>
      <c r="L68" s="1011"/>
      <c r="M68" s="1011"/>
      <c r="N68" s="1011"/>
      <c r="O68" s="1012"/>
      <c r="P68" s="1018"/>
      <c r="Q68" s="1018"/>
      <c r="R68" s="1018"/>
      <c r="S68" s="1018"/>
      <c r="T68" s="1018"/>
      <c r="U68" s="1018"/>
      <c r="V68" s="1018"/>
      <c r="W68" s="1018"/>
      <c r="X68" s="1019"/>
      <c r="Y68" s="420" t="s">
        <v>54</v>
      </c>
      <c r="Z68" s="1023"/>
      <c r="AA68" s="1024"/>
      <c r="AB68" s="528"/>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13"/>
      <c r="H69" s="1014"/>
      <c r="I69" s="1014"/>
      <c r="J69" s="1014"/>
      <c r="K69" s="1014"/>
      <c r="L69" s="1014"/>
      <c r="M69" s="1014"/>
      <c r="N69" s="1014"/>
      <c r="O69" s="1015"/>
      <c r="P69" s="1020"/>
      <c r="Q69" s="1020"/>
      <c r="R69" s="1020"/>
      <c r="S69" s="1020"/>
      <c r="T69" s="1020"/>
      <c r="U69" s="1020"/>
      <c r="V69" s="1020"/>
      <c r="W69" s="1020"/>
      <c r="X69" s="1021"/>
      <c r="Y69" s="420" t="s">
        <v>13</v>
      </c>
      <c r="Z69" s="1023"/>
      <c r="AA69" s="1024"/>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3" t="s">
        <v>492</v>
      </c>
      <c r="H2" s="604"/>
      <c r="I2" s="604"/>
      <c r="J2" s="604"/>
      <c r="K2" s="604"/>
      <c r="L2" s="604"/>
      <c r="M2" s="604"/>
      <c r="N2" s="604"/>
      <c r="O2" s="604"/>
      <c r="P2" s="604"/>
      <c r="Q2" s="604"/>
      <c r="R2" s="604"/>
      <c r="S2" s="604"/>
      <c r="T2" s="604"/>
      <c r="U2" s="604"/>
      <c r="V2" s="604"/>
      <c r="W2" s="604"/>
      <c r="X2" s="604"/>
      <c r="Y2" s="604"/>
      <c r="Z2" s="604"/>
      <c r="AA2" s="604"/>
      <c r="AB2" s="605"/>
      <c r="AC2" s="603"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4"/>
      <c r="B4" s="1055"/>
      <c r="C4" s="1055"/>
      <c r="D4" s="1055"/>
      <c r="E4" s="1055"/>
      <c r="F4" s="1056"/>
      <c r="G4" s="678"/>
      <c r="H4" s="679"/>
      <c r="I4" s="679"/>
      <c r="J4" s="679"/>
      <c r="K4" s="680"/>
      <c r="L4" s="672"/>
      <c r="M4" s="673"/>
      <c r="N4" s="673"/>
      <c r="O4" s="673"/>
      <c r="P4" s="673"/>
      <c r="Q4" s="673"/>
      <c r="R4" s="673"/>
      <c r="S4" s="673"/>
      <c r="T4" s="673"/>
      <c r="U4" s="673"/>
      <c r="V4" s="673"/>
      <c r="W4" s="673"/>
      <c r="X4" s="674"/>
      <c r="Y4" s="388"/>
      <c r="Z4" s="389"/>
      <c r="AA4" s="389"/>
      <c r="AB4" s="813"/>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54"/>
      <c r="B5" s="1055"/>
      <c r="C5" s="1055"/>
      <c r="D5" s="1055"/>
      <c r="E5" s="1055"/>
      <c r="F5" s="105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4"/>
      <c r="B6" s="1055"/>
      <c r="C6" s="1055"/>
      <c r="D6" s="1055"/>
      <c r="E6" s="1055"/>
      <c r="F6" s="105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4"/>
      <c r="B7" s="1055"/>
      <c r="C7" s="1055"/>
      <c r="D7" s="1055"/>
      <c r="E7" s="1055"/>
      <c r="F7" s="105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4"/>
      <c r="B8" s="1055"/>
      <c r="C8" s="1055"/>
      <c r="D8" s="1055"/>
      <c r="E8" s="1055"/>
      <c r="F8" s="105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4"/>
      <c r="B9" s="1055"/>
      <c r="C9" s="1055"/>
      <c r="D9" s="1055"/>
      <c r="E9" s="1055"/>
      <c r="F9" s="105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4"/>
      <c r="B10" s="1055"/>
      <c r="C10" s="1055"/>
      <c r="D10" s="1055"/>
      <c r="E10" s="1055"/>
      <c r="F10" s="105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4"/>
      <c r="B11" s="1055"/>
      <c r="C11" s="1055"/>
      <c r="D11" s="1055"/>
      <c r="E11" s="1055"/>
      <c r="F11" s="105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4"/>
      <c r="B12" s="1055"/>
      <c r="C12" s="1055"/>
      <c r="D12" s="1055"/>
      <c r="E12" s="1055"/>
      <c r="F12" s="105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4"/>
      <c r="B13" s="1055"/>
      <c r="C13" s="1055"/>
      <c r="D13" s="1055"/>
      <c r="E13" s="1055"/>
      <c r="F13" s="105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4"/>
      <c r="B15" s="1055"/>
      <c r="C15" s="1055"/>
      <c r="D15" s="1055"/>
      <c r="E15" s="1055"/>
      <c r="F15" s="1056"/>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4"/>
      <c r="B16" s="1055"/>
      <c r="C16" s="1055"/>
      <c r="D16" s="1055"/>
      <c r="E16" s="1055"/>
      <c r="F16" s="1056"/>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88"/>
      <c r="Z17" s="389"/>
      <c r="AA17" s="389"/>
      <c r="AB17" s="813"/>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54"/>
      <c r="B18" s="1055"/>
      <c r="C18" s="1055"/>
      <c r="D18" s="1055"/>
      <c r="E18" s="1055"/>
      <c r="F18" s="105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4"/>
      <c r="B19" s="1055"/>
      <c r="C19" s="1055"/>
      <c r="D19" s="1055"/>
      <c r="E19" s="1055"/>
      <c r="F19" s="105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4"/>
      <c r="B20" s="1055"/>
      <c r="C20" s="1055"/>
      <c r="D20" s="1055"/>
      <c r="E20" s="1055"/>
      <c r="F20" s="105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4"/>
      <c r="B21" s="1055"/>
      <c r="C21" s="1055"/>
      <c r="D21" s="1055"/>
      <c r="E21" s="1055"/>
      <c r="F21" s="105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4"/>
      <c r="B22" s="1055"/>
      <c r="C22" s="1055"/>
      <c r="D22" s="1055"/>
      <c r="E22" s="1055"/>
      <c r="F22" s="105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4"/>
      <c r="B23" s="1055"/>
      <c r="C23" s="1055"/>
      <c r="D23" s="1055"/>
      <c r="E23" s="1055"/>
      <c r="F23" s="105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4"/>
      <c r="B24" s="1055"/>
      <c r="C24" s="1055"/>
      <c r="D24" s="1055"/>
      <c r="E24" s="1055"/>
      <c r="F24" s="105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4"/>
      <c r="B25" s="1055"/>
      <c r="C25" s="1055"/>
      <c r="D25" s="1055"/>
      <c r="E25" s="1055"/>
      <c r="F25" s="105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4"/>
      <c r="B26" s="1055"/>
      <c r="C26" s="1055"/>
      <c r="D26" s="1055"/>
      <c r="E26" s="1055"/>
      <c r="F26" s="105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4"/>
      <c r="B28" s="1055"/>
      <c r="C28" s="1055"/>
      <c r="D28" s="1055"/>
      <c r="E28" s="1055"/>
      <c r="F28" s="1056"/>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4"/>
      <c r="B29" s="1055"/>
      <c r="C29" s="1055"/>
      <c r="D29" s="1055"/>
      <c r="E29" s="1055"/>
      <c r="F29" s="1056"/>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88"/>
      <c r="Z30" s="389"/>
      <c r="AA30" s="389"/>
      <c r="AB30" s="813"/>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54"/>
      <c r="B31" s="1055"/>
      <c r="C31" s="1055"/>
      <c r="D31" s="1055"/>
      <c r="E31" s="1055"/>
      <c r="F31" s="105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4"/>
      <c r="B32" s="1055"/>
      <c r="C32" s="1055"/>
      <c r="D32" s="1055"/>
      <c r="E32" s="1055"/>
      <c r="F32" s="105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4"/>
      <c r="B33" s="1055"/>
      <c r="C33" s="1055"/>
      <c r="D33" s="1055"/>
      <c r="E33" s="1055"/>
      <c r="F33" s="105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4"/>
      <c r="B34" s="1055"/>
      <c r="C34" s="1055"/>
      <c r="D34" s="1055"/>
      <c r="E34" s="1055"/>
      <c r="F34" s="105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4"/>
      <c r="B35" s="1055"/>
      <c r="C35" s="1055"/>
      <c r="D35" s="1055"/>
      <c r="E35" s="1055"/>
      <c r="F35" s="105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4"/>
      <c r="B36" s="1055"/>
      <c r="C36" s="1055"/>
      <c r="D36" s="1055"/>
      <c r="E36" s="1055"/>
      <c r="F36" s="105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4"/>
      <c r="B37" s="1055"/>
      <c r="C37" s="1055"/>
      <c r="D37" s="1055"/>
      <c r="E37" s="1055"/>
      <c r="F37" s="105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4"/>
      <c r="B38" s="1055"/>
      <c r="C38" s="1055"/>
      <c r="D38" s="1055"/>
      <c r="E38" s="1055"/>
      <c r="F38" s="105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4"/>
      <c r="B39" s="1055"/>
      <c r="C39" s="1055"/>
      <c r="D39" s="1055"/>
      <c r="E39" s="1055"/>
      <c r="F39" s="105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4"/>
      <c r="B41" s="1055"/>
      <c r="C41" s="1055"/>
      <c r="D41" s="1055"/>
      <c r="E41" s="1055"/>
      <c r="F41" s="1056"/>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4"/>
      <c r="B42" s="1055"/>
      <c r="C42" s="1055"/>
      <c r="D42" s="1055"/>
      <c r="E42" s="1055"/>
      <c r="F42" s="1056"/>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88"/>
      <c r="Z43" s="389"/>
      <c r="AA43" s="389"/>
      <c r="AB43" s="813"/>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54"/>
      <c r="B44" s="1055"/>
      <c r="C44" s="1055"/>
      <c r="D44" s="1055"/>
      <c r="E44" s="1055"/>
      <c r="F44" s="105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4"/>
      <c r="B45" s="1055"/>
      <c r="C45" s="1055"/>
      <c r="D45" s="1055"/>
      <c r="E45" s="1055"/>
      <c r="F45" s="105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4"/>
      <c r="B46" s="1055"/>
      <c r="C46" s="1055"/>
      <c r="D46" s="1055"/>
      <c r="E46" s="1055"/>
      <c r="F46" s="105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4"/>
      <c r="B47" s="1055"/>
      <c r="C47" s="1055"/>
      <c r="D47" s="1055"/>
      <c r="E47" s="1055"/>
      <c r="F47" s="105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4"/>
      <c r="B48" s="1055"/>
      <c r="C48" s="1055"/>
      <c r="D48" s="1055"/>
      <c r="E48" s="1055"/>
      <c r="F48" s="105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4"/>
      <c r="B49" s="1055"/>
      <c r="C49" s="1055"/>
      <c r="D49" s="1055"/>
      <c r="E49" s="1055"/>
      <c r="F49" s="105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4"/>
      <c r="B50" s="1055"/>
      <c r="C50" s="1055"/>
      <c r="D50" s="1055"/>
      <c r="E50" s="1055"/>
      <c r="F50" s="105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4"/>
      <c r="B51" s="1055"/>
      <c r="C51" s="1055"/>
      <c r="D51" s="1055"/>
      <c r="E51" s="1055"/>
      <c r="F51" s="105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4"/>
      <c r="B52" s="1055"/>
      <c r="C52" s="1055"/>
      <c r="D52" s="1055"/>
      <c r="E52" s="1055"/>
      <c r="F52" s="105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4"/>
      <c r="B56" s="1055"/>
      <c r="C56" s="1055"/>
      <c r="D56" s="1055"/>
      <c r="E56" s="1055"/>
      <c r="F56" s="1056"/>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88"/>
      <c r="Z57" s="389"/>
      <c r="AA57" s="389"/>
      <c r="AB57" s="813"/>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54"/>
      <c r="B58" s="1055"/>
      <c r="C58" s="1055"/>
      <c r="D58" s="1055"/>
      <c r="E58" s="1055"/>
      <c r="F58" s="105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4"/>
      <c r="B59" s="1055"/>
      <c r="C59" s="1055"/>
      <c r="D59" s="1055"/>
      <c r="E59" s="1055"/>
      <c r="F59" s="105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4"/>
      <c r="B60" s="1055"/>
      <c r="C60" s="1055"/>
      <c r="D60" s="1055"/>
      <c r="E60" s="1055"/>
      <c r="F60" s="105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4"/>
      <c r="B61" s="1055"/>
      <c r="C61" s="1055"/>
      <c r="D61" s="1055"/>
      <c r="E61" s="1055"/>
      <c r="F61" s="105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4"/>
      <c r="B62" s="1055"/>
      <c r="C62" s="1055"/>
      <c r="D62" s="1055"/>
      <c r="E62" s="1055"/>
      <c r="F62" s="105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4"/>
      <c r="B63" s="1055"/>
      <c r="C63" s="1055"/>
      <c r="D63" s="1055"/>
      <c r="E63" s="1055"/>
      <c r="F63" s="105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4"/>
      <c r="B64" s="1055"/>
      <c r="C64" s="1055"/>
      <c r="D64" s="1055"/>
      <c r="E64" s="1055"/>
      <c r="F64" s="105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4"/>
      <c r="B65" s="1055"/>
      <c r="C65" s="1055"/>
      <c r="D65" s="1055"/>
      <c r="E65" s="1055"/>
      <c r="F65" s="105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4"/>
      <c r="B66" s="1055"/>
      <c r="C66" s="1055"/>
      <c r="D66" s="1055"/>
      <c r="E66" s="1055"/>
      <c r="F66" s="105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4"/>
      <c r="B68" s="1055"/>
      <c r="C68" s="1055"/>
      <c r="D68" s="1055"/>
      <c r="E68" s="1055"/>
      <c r="F68" s="1056"/>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4"/>
      <c r="B69" s="1055"/>
      <c r="C69" s="1055"/>
      <c r="D69" s="1055"/>
      <c r="E69" s="1055"/>
      <c r="F69" s="1056"/>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88"/>
      <c r="Z70" s="389"/>
      <c r="AA70" s="389"/>
      <c r="AB70" s="813"/>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54"/>
      <c r="B71" s="1055"/>
      <c r="C71" s="1055"/>
      <c r="D71" s="1055"/>
      <c r="E71" s="1055"/>
      <c r="F71" s="105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4"/>
      <c r="B72" s="1055"/>
      <c r="C72" s="1055"/>
      <c r="D72" s="1055"/>
      <c r="E72" s="1055"/>
      <c r="F72" s="105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4"/>
      <c r="B73" s="1055"/>
      <c r="C73" s="1055"/>
      <c r="D73" s="1055"/>
      <c r="E73" s="1055"/>
      <c r="F73" s="105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4"/>
      <c r="B74" s="1055"/>
      <c r="C74" s="1055"/>
      <c r="D74" s="1055"/>
      <c r="E74" s="1055"/>
      <c r="F74" s="105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4"/>
      <c r="B75" s="1055"/>
      <c r="C75" s="1055"/>
      <c r="D75" s="1055"/>
      <c r="E75" s="1055"/>
      <c r="F75" s="105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4"/>
      <c r="B76" s="1055"/>
      <c r="C76" s="1055"/>
      <c r="D76" s="1055"/>
      <c r="E76" s="1055"/>
      <c r="F76" s="105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4"/>
      <c r="B77" s="1055"/>
      <c r="C77" s="1055"/>
      <c r="D77" s="1055"/>
      <c r="E77" s="1055"/>
      <c r="F77" s="105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4"/>
      <c r="B78" s="1055"/>
      <c r="C78" s="1055"/>
      <c r="D78" s="1055"/>
      <c r="E78" s="1055"/>
      <c r="F78" s="105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4"/>
      <c r="B79" s="1055"/>
      <c r="C79" s="1055"/>
      <c r="D79" s="1055"/>
      <c r="E79" s="1055"/>
      <c r="F79" s="105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4"/>
      <c r="B81" s="1055"/>
      <c r="C81" s="1055"/>
      <c r="D81" s="1055"/>
      <c r="E81" s="1055"/>
      <c r="F81" s="1056"/>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4"/>
      <c r="B82" s="1055"/>
      <c r="C82" s="1055"/>
      <c r="D82" s="1055"/>
      <c r="E82" s="1055"/>
      <c r="F82" s="1056"/>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88"/>
      <c r="Z83" s="389"/>
      <c r="AA83" s="389"/>
      <c r="AB83" s="813"/>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54"/>
      <c r="B84" s="1055"/>
      <c r="C84" s="1055"/>
      <c r="D84" s="1055"/>
      <c r="E84" s="1055"/>
      <c r="F84" s="105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4"/>
      <c r="B85" s="1055"/>
      <c r="C85" s="1055"/>
      <c r="D85" s="1055"/>
      <c r="E85" s="1055"/>
      <c r="F85" s="105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4"/>
      <c r="B86" s="1055"/>
      <c r="C86" s="1055"/>
      <c r="D86" s="1055"/>
      <c r="E86" s="1055"/>
      <c r="F86" s="105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4"/>
      <c r="B87" s="1055"/>
      <c r="C87" s="1055"/>
      <c r="D87" s="1055"/>
      <c r="E87" s="1055"/>
      <c r="F87" s="105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4"/>
      <c r="B88" s="1055"/>
      <c r="C88" s="1055"/>
      <c r="D88" s="1055"/>
      <c r="E88" s="1055"/>
      <c r="F88" s="105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4"/>
      <c r="B89" s="1055"/>
      <c r="C89" s="1055"/>
      <c r="D89" s="1055"/>
      <c r="E89" s="1055"/>
      <c r="F89" s="105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4"/>
      <c r="B90" s="1055"/>
      <c r="C90" s="1055"/>
      <c r="D90" s="1055"/>
      <c r="E90" s="1055"/>
      <c r="F90" s="105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4"/>
      <c r="B91" s="1055"/>
      <c r="C91" s="1055"/>
      <c r="D91" s="1055"/>
      <c r="E91" s="1055"/>
      <c r="F91" s="105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4"/>
      <c r="B92" s="1055"/>
      <c r="C92" s="1055"/>
      <c r="D92" s="1055"/>
      <c r="E92" s="1055"/>
      <c r="F92" s="105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4"/>
      <c r="B94" s="1055"/>
      <c r="C94" s="1055"/>
      <c r="D94" s="1055"/>
      <c r="E94" s="1055"/>
      <c r="F94" s="1056"/>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4"/>
      <c r="B95" s="1055"/>
      <c r="C95" s="1055"/>
      <c r="D95" s="1055"/>
      <c r="E95" s="1055"/>
      <c r="F95" s="1056"/>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88"/>
      <c r="Z96" s="389"/>
      <c r="AA96" s="389"/>
      <c r="AB96" s="813"/>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54"/>
      <c r="B97" s="1055"/>
      <c r="C97" s="1055"/>
      <c r="D97" s="1055"/>
      <c r="E97" s="1055"/>
      <c r="F97" s="105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4"/>
      <c r="B98" s="1055"/>
      <c r="C98" s="1055"/>
      <c r="D98" s="1055"/>
      <c r="E98" s="1055"/>
      <c r="F98" s="105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4"/>
      <c r="B99" s="1055"/>
      <c r="C99" s="1055"/>
      <c r="D99" s="1055"/>
      <c r="E99" s="1055"/>
      <c r="F99" s="105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4"/>
      <c r="B100" s="1055"/>
      <c r="C100" s="1055"/>
      <c r="D100" s="1055"/>
      <c r="E100" s="1055"/>
      <c r="F100" s="105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4"/>
      <c r="B101" s="1055"/>
      <c r="C101" s="1055"/>
      <c r="D101" s="1055"/>
      <c r="E101" s="1055"/>
      <c r="F101" s="105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4"/>
      <c r="B102" s="1055"/>
      <c r="C102" s="1055"/>
      <c r="D102" s="1055"/>
      <c r="E102" s="1055"/>
      <c r="F102" s="105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4"/>
      <c r="B103" s="1055"/>
      <c r="C103" s="1055"/>
      <c r="D103" s="1055"/>
      <c r="E103" s="1055"/>
      <c r="F103" s="105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4"/>
      <c r="B104" s="1055"/>
      <c r="C104" s="1055"/>
      <c r="D104" s="1055"/>
      <c r="E104" s="1055"/>
      <c r="F104" s="105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4"/>
      <c r="B105" s="1055"/>
      <c r="C105" s="1055"/>
      <c r="D105" s="1055"/>
      <c r="E105" s="1055"/>
      <c r="F105" s="105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4"/>
      <c r="B109" s="1055"/>
      <c r="C109" s="1055"/>
      <c r="D109" s="1055"/>
      <c r="E109" s="1055"/>
      <c r="F109" s="1056"/>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3"/>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54"/>
      <c r="B111" s="1055"/>
      <c r="C111" s="1055"/>
      <c r="D111" s="1055"/>
      <c r="E111" s="1055"/>
      <c r="F111" s="105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4"/>
      <c r="B112" s="1055"/>
      <c r="C112" s="1055"/>
      <c r="D112" s="1055"/>
      <c r="E112" s="1055"/>
      <c r="F112" s="105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4"/>
      <c r="B113" s="1055"/>
      <c r="C113" s="1055"/>
      <c r="D113" s="1055"/>
      <c r="E113" s="1055"/>
      <c r="F113" s="105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4"/>
      <c r="B114" s="1055"/>
      <c r="C114" s="1055"/>
      <c r="D114" s="1055"/>
      <c r="E114" s="1055"/>
      <c r="F114" s="105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4"/>
      <c r="B115" s="1055"/>
      <c r="C115" s="1055"/>
      <c r="D115" s="1055"/>
      <c r="E115" s="1055"/>
      <c r="F115" s="105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4"/>
      <c r="B116" s="1055"/>
      <c r="C116" s="1055"/>
      <c r="D116" s="1055"/>
      <c r="E116" s="1055"/>
      <c r="F116" s="105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4"/>
      <c r="B117" s="1055"/>
      <c r="C117" s="1055"/>
      <c r="D117" s="1055"/>
      <c r="E117" s="1055"/>
      <c r="F117" s="105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4"/>
      <c r="B118" s="1055"/>
      <c r="C118" s="1055"/>
      <c r="D118" s="1055"/>
      <c r="E118" s="1055"/>
      <c r="F118" s="105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4"/>
      <c r="B119" s="1055"/>
      <c r="C119" s="1055"/>
      <c r="D119" s="1055"/>
      <c r="E119" s="1055"/>
      <c r="F119" s="105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4"/>
      <c r="B121" s="1055"/>
      <c r="C121" s="1055"/>
      <c r="D121" s="1055"/>
      <c r="E121" s="1055"/>
      <c r="F121" s="1056"/>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4"/>
      <c r="B122" s="1055"/>
      <c r="C122" s="1055"/>
      <c r="D122" s="1055"/>
      <c r="E122" s="1055"/>
      <c r="F122" s="1056"/>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3"/>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54"/>
      <c r="B124" s="1055"/>
      <c r="C124" s="1055"/>
      <c r="D124" s="1055"/>
      <c r="E124" s="1055"/>
      <c r="F124" s="105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4"/>
      <c r="B125" s="1055"/>
      <c r="C125" s="1055"/>
      <c r="D125" s="1055"/>
      <c r="E125" s="1055"/>
      <c r="F125" s="105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4"/>
      <c r="B126" s="1055"/>
      <c r="C126" s="1055"/>
      <c r="D126" s="1055"/>
      <c r="E126" s="1055"/>
      <c r="F126" s="105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4"/>
      <c r="B127" s="1055"/>
      <c r="C127" s="1055"/>
      <c r="D127" s="1055"/>
      <c r="E127" s="1055"/>
      <c r="F127" s="105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4"/>
      <c r="B128" s="1055"/>
      <c r="C128" s="1055"/>
      <c r="D128" s="1055"/>
      <c r="E128" s="1055"/>
      <c r="F128" s="105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4"/>
      <c r="B129" s="1055"/>
      <c r="C129" s="1055"/>
      <c r="D129" s="1055"/>
      <c r="E129" s="1055"/>
      <c r="F129" s="105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4"/>
      <c r="B130" s="1055"/>
      <c r="C130" s="1055"/>
      <c r="D130" s="1055"/>
      <c r="E130" s="1055"/>
      <c r="F130" s="105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4"/>
      <c r="B131" s="1055"/>
      <c r="C131" s="1055"/>
      <c r="D131" s="1055"/>
      <c r="E131" s="1055"/>
      <c r="F131" s="105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4"/>
      <c r="B132" s="1055"/>
      <c r="C132" s="1055"/>
      <c r="D132" s="1055"/>
      <c r="E132" s="1055"/>
      <c r="F132" s="105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4"/>
      <c r="B134" s="1055"/>
      <c r="C134" s="1055"/>
      <c r="D134" s="1055"/>
      <c r="E134" s="1055"/>
      <c r="F134" s="1056"/>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4"/>
      <c r="B135" s="1055"/>
      <c r="C135" s="1055"/>
      <c r="D135" s="1055"/>
      <c r="E135" s="1055"/>
      <c r="F135" s="1056"/>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3"/>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54"/>
      <c r="B137" s="1055"/>
      <c r="C137" s="1055"/>
      <c r="D137" s="1055"/>
      <c r="E137" s="1055"/>
      <c r="F137" s="105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4"/>
      <c r="B138" s="1055"/>
      <c r="C138" s="1055"/>
      <c r="D138" s="1055"/>
      <c r="E138" s="1055"/>
      <c r="F138" s="105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4"/>
      <c r="B139" s="1055"/>
      <c r="C139" s="1055"/>
      <c r="D139" s="1055"/>
      <c r="E139" s="1055"/>
      <c r="F139" s="105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4"/>
      <c r="B140" s="1055"/>
      <c r="C140" s="1055"/>
      <c r="D140" s="1055"/>
      <c r="E140" s="1055"/>
      <c r="F140" s="105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4"/>
      <c r="B141" s="1055"/>
      <c r="C141" s="1055"/>
      <c r="D141" s="1055"/>
      <c r="E141" s="1055"/>
      <c r="F141" s="105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4"/>
      <c r="B142" s="1055"/>
      <c r="C142" s="1055"/>
      <c r="D142" s="1055"/>
      <c r="E142" s="1055"/>
      <c r="F142" s="105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4"/>
      <c r="B143" s="1055"/>
      <c r="C143" s="1055"/>
      <c r="D143" s="1055"/>
      <c r="E143" s="1055"/>
      <c r="F143" s="105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4"/>
      <c r="B144" s="1055"/>
      <c r="C144" s="1055"/>
      <c r="D144" s="1055"/>
      <c r="E144" s="1055"/>
      <c r="F144" s="105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4"/>
      <c r="B145" s="1055"/>
      <c r="C145" s="1055"/>
      <c r="D145" s="1055"/>
      <c r="E145" s="1055"/>
      <c r="F145" s="105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4"/>
      <c r="B147" s="1055"/>
      <c r="C147" s="1055"/>
      <c r="D147" s="1055"/>
      <c r="E147" s="1055"/>
      <c r="F147" s="1056"/>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4"/>
      <c r="B148" s="1055"/>
      <c r="C148" s="1055"/>
      <c r="D148" s="1055"/>
      <c r="E148" s="1055"/>
      <c r="F148" s="1056"/>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3"/>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54"/>
      <c r="B150" s="1055"/>
      <c r="C150" s="1055"/>
      <c r="D150" s="1055"/>
      <c r="E150" s="1055"/>
      <c r="F150" s="105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4"/>
      <c r="B151" s="1055"/>
      <c r="C151" s="1055"/>
      <c r="D151" s="1055"/>
      <c r="E151" s="1055"/>
      <c r="F151" s="105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4"/>
      <c r="B152" s="1055"/>
      <c r="C152" s="1055"/>
      <c r="D152" s="1055"/>
      <c r="E152" s="1055"/>
      <c r="F152" s="105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4"/>
      <c r="B153" s="1055"/>
      <c r="C153" s="1055"/>
      <c r="D153" s="1055"/>
      <c r="E153" s="1055"/>
      <c r="F153" s="105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4"/>
      <c r="B154" s="1055"/>
      <c r="C154" s="1055"/>
      <c r="D154" s="1055"/>
      <c r="E154" s="1055"/>
      <c r="F154" s="105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4"/>
      <c r="B155" s="1055"/>
      <c r="C155" s="1055"/>
      <c r="D155" s="1055"/>
      <c r="E155" s="1055"/>
      <c r="F155" s="105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4"/>
      <c r="B156" s="1055"/>
      <c r="C156" s="1055"/>
      <c r="D156" s="1055"/>
      <c r="E156" s="1055"/>
      <c r="F156" s="105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4"/>
      <c r="B157" s="1055"/>
      <c r="C157" s="1055"/>
      <c r="D157" s="1055"/>
      <c r="E157" s="1055"/>
      <c r="F157" s="105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4"/>
      <c r="B158" s="1055"/>
      <c r="C158" s="1055"/>
      <c r="D158" s="1055"/>
      <c r="E158" s="1055"/>
      <c r="F158" s="105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4"/>
      <c r="B162" s="1055"/>
      <c r="C162" s="1055"/>
      <c r="D162" s="1055"/>
      <c r="E162" s="1055"/>
      <c r="F162" s="1056"/>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3"/>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54"/>
      <c r="B164" s="1055"/>
      <c r="C164" s="1055"/>
      <c r="D164" s="1055"/>
      <c r="E164" s="1055"/>
      <c r="F164" s="105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4"/>
      <c r="B165" s="1055"/>
      <c r="C165" s="1055"/>
      <c r="D165" s="1055"/>
      <c r="E165" s="1055"/>
      <c r="F165" s="105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4"/>
      <c r="B166" s="1055"/>
      <c r="C166" s="1055"/>
      <c r="D166" s="1055"/>
      <c r="E166" s="1055"/>
      <c r="F166" s="105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4"/>
      <c r="B167" s="1055"/>
      <c r="C167" s="1055"/>
      <c r="D167" s="1055"/>
      <c r="E167" s="1055"/>
      <c r="F167" s="105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4"/>
      <c r="B168" s="1055"/>
      <c r="C168" s="1055"/>
      <c r="D168" s="1055"/>
      <c r="E168" s="1055"/>
      <c r="F168" s="105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4"/>
      <c r="B169" s="1055"/>
      <c r="C169" s="1055"/>
      <c r="D169" s="1055"/>
      <c r="E169" s="1055"/>
      <c r="F169" s="105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4"/>
      <c r="B170" s="1055"/>
      <c r="C170" s="1055"/>
      <c r="D170" s="1055"/>
      <c r="E170" s="1055"/>
      <c r="F170" s="105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4"/>
      <c r="B171" s="1055"/>
      <c r="C171" s="1055"/>
      <c r="D171" s="1055"/>
      <c r="E171" s="1055"/>
      <c r="F171" s="105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4"/>
      <c r="B172" s="1055"/>
      <c r="C172" s="1055"/>
      <c r="D172" s="1055"/>
      <c r="E172" s="1055"/>
      <c r="F172" s="105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4"/>
      <c r="B174" s="1055"/>
      <c r="C174" s="1055"/>
      <c r="D174" s="1055"/>
      <c r="E174" s="1055"/>
      <c r="F174" s="1056"/>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4"/>
      <c r="B175" s="1055"/>
      <c r="C175" s="1055"/>
      <c r="D175" s="1055"/>
      <c r="E175" s="1055"/>
      <c r="F175" s="1056"/>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3"/>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54"/>
      <c r="B177" s="1055"/>
      <c r="C177" s="1055"/>
      <c r="D177" s="1055"/>
      <c r="E177" s="1055"/>
      <c r="F177" s="105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4"/>
      <c r="B178" s="1055"/>
      <c r="C178" s="1055"/>
      <c r="D178" s="1055"/>
      <c r="E178" s="1055"/>
      <c r="F178" s="105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4"/>
      <c r="B179" s="1055"/>
      <c r="C179" s="1055"/>
      <c r="D179" s="1055"/>
      <c r="E179" s="1055"/>
      <c r="F179" s="105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4"/>
      <c r="B180" s="1055"/>
      <c r="C180" s="1055"/>
      <c r="D180" s="1055"/>
      <c r="E180" s="1055"/>
      <c r="F180" s="105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4"/>
      <c r="B181" s="1055"/>
      <c r="C181" s="1055"/>
      <c r="D181" s="1055"/>
      <c r="E181" s="1055"/>
      <c r="F181" s="105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4"/>
      <c r="B182" s="1055"/>
      <c r="C182" s="1055"/>
      <c r="D182" s="1055"/>
      <c r="E182" s="1055"/>
      <c r="F182" s="105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4"/>
      <c r="B183" s="1055"/>
      <c r="C183" s="1055"/>
      <c r="D183" s="1055"/>
      <c r="E183" s="1055"/>
      <c r="F183" s="105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4"/>
      <c r="B184" s="1055"/>
      <c r="C184" s="1055"/>
      <c r="D184" s="1055"/>
      <c r="E184" s="1055"/>
      <c r="F184" s="105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4"/>
      <c r="B185" s="1055"/>
      <c r="C185" s="1055"/>
      <c r="D185" s="1055"/>
      <c r="E185" s="1055"/>
      <c r="F185" s="105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4"/>
      <c r="B187" s="1055"/>
      <c r="C187" s="1055"/>
      <c r="D187" s="1055"/>
      <c r="E187" s="1055"/>
      <c r="F187" s="1056"/>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4"/>
      <c r="B188" s="1055"/>
      <c r="C188" s="1055"/>
      <c r="D188" s="1055"/>
      <c r="E188" s="1055"/>
      <c r="F188" s="1056"/>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3"/>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54"/>
      <c r="B190" s="1055"/>
      <c r="C190" s="1055"/>
      <c r="D190" s="1055"/>
      <c r="E190" s="1055"/>
      <c r="F190" s="105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4"/>
      <c r="B191" s="1055"/>
      <c r="C191" s="1055"/>
      <c r="D191" s="1055"/>
      <c r="E191" s="1055"/>
      <c r="F191" s="105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4"/>
      <c r="B192" s="1055"/>
      <c r="C192" s="1055"/>
      <c r="D192" s="1055"/>
      <c r="E192" s="1055"/>
      <c r="F192" s="105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4"/>
      <c r="B193" s="1055"/>
      <c r="C193" s="1055"/>
      <c r="D193" s="1055"/>
      <c r="E193" s="1055"/>
      <c r="F193" s="105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4"/>
      <c r="B194" s="1055"/>
      <c r="C194" s="1055"/>
      <c r="D194" s="1055"/>
      <c r="E194" s="1055"/>
      <c r="F194" s="105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4"/>
      <c r="B195" s="1055"/>
      <c r="C195" s="1055"/>
      <c r="D195" s="1055"/>
      <c r="E195" s="1055"/>
      <c r="F195" s="105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4"/>
      <c r="B196" s="1055"/>
      <c r="C196" s="1055"/>
      <c r="D196" s="1055"/>
      <c r="E196" s="1055"/>
      <c r="F196" s="105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4"/>
      <c r="B197" s="1055"/>
      <c r="C197" s="1055"/>
      <c r="D197" s="1055"/>
      <c r="E197" s="1055"/>
      <c r="F197" s="105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4"/>
      <c r="B198" s="1055"/>
      <c r="C198" s="1055"/>
      <c r="D198" s="1055"/>
      <c r="E198" s="1055"/>
      <c r="F198" s="105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4"/>
      <c r="B200" s="1055"/>
      <c r="C200" s="1055"/>
      <c r="D200" s="1055"/>
      <c r="E200" s="1055"/>
      <c r="F200" s="1056"/>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4"/>
      <c r="B201" s="1055"/>
      <c r="C201" s="1055"/>
      <c r="D201" s="1055"/>
      <c r="E201" s="1055"/>
      <c r="F201" s="1056"/>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3"/>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54"/>
      <c r="B203" s="1055"/>
      <c r="C203" s="1055"/>
      <c r="D203" s="1055"/>
      <c r="E203" s="1055"/>
      <c r="F203" s="105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4"/>
      <c r="B204" s="1055"/>
      <c r="C204" s="1055"/>
      <c r="D204" s="1055"/>
      <c r="E204" s="1055"/>
      <c r="F204" s="105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4"/>
      <c r="B205" s="1055"/>
      <c r="C205" s="1055"/>
      <c r="D205" s="1055"/>
      <c r="E205" s="1055"/>
      <c r="F205" s="105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4"/>
      <c r="B206" s="1055"/>
      <c r="C206" s="1055"/>
      <c r="D206" s="1055"/>
      <c r="E206" s="1055"/>
      <c r="F206" s="105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4"/>
      <c r="B207" s="1055"/>
      <c r="C207" s="1055"/>
      <c r="D207" s="1055"/>
      <c r="E207" s="1055"/>
      <c r="F207" s="105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4"/>
      <c r="B208" s="1055"/>
      <c r="C208" s="1055"/>
      <c r="D208" s="1055"/>
      <c r="E208" s="1055"/>
      <c r="F208" s="105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4"/>
      <c r="B209" s="1055"/>
      <c r="C209" s="1055"/>
      <c r="D209" s="1055"/>
      <c r="E209" s="1055"/>
      <c r="F209" s="105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4"/>
      <c r="B210" s="1055"/>
      <c r="C210" s="1055"/>
      <c r="D210" s="1055"/>
      <c r="E210" s="1055"/>
      <c r="F210" s="105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4"/>
      <c r="B211" s="1055"/>
      <c r="C211" s="1055"/>
      <c r="D211" s="1055"/>
      <c r="E211" s="1055"/>
      <c r="F211" s="105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4"/>
      <c r="B215" s="1055"/>
      <c r="C215" s="1055"/>
      <c r="D215" s="1055"/>
      <c r="E215" s="1055"/>
      <c r="F215" s="1056"/>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3"/>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54"/>
      <c r="B217" s="1055"/>
      <c r="C217" s="1055"/>
      <c r="D217" s="1055"/>
      <c r="E217" s="1055"/>
      <c r="F217" s="105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4"/>
      <c r="B218" s="1055"/>
      <c r="C218" s="1055"/>
      <c r="D218" s="1055"/>
      <c r="E218" s="1055"/>
      <c r="F218" s="105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4"/>
      <c r="B219" s="1055"/>
      <c r="C219" s="1055"/>
      <c r="D219" s="1055"/>
      <c r="E219" s="1055"/>
      <c r="F219" s="105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4"/>
      <c r="B220" s="1055"/>
      <c r="C220" s="1055"/>
      <c r="D220" s="1055"/>
      <c r="E220" s="1055"/>
      <c r="F220" s="105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4"/>
      <c r="B221" s="1055"/>
      <c r="C221" s="1055"/>
      <c r="D221" s="1055"/>
      <c r="E221" s="1055"/>
      <c r="F221" s="105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4"/>
      <c r="B222" s="1055"/>
      <c r="C222" s="1055"/>
      <c r="D222" s="1055"/>
      <c r="E222" s="1055"/>
      <c r="F222" s="105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4"/>
      <c r="B223" s="1055"/>
      <c r="C223" s="1055"/>
      <c r="D223" s="1055"/>
      <c r="E223" s="1055"/>
      <c r="F223" s="105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4"/>
      <c r="B224" s="1055"/>
      <c r="C224" s="1055"/>
      <c r="D224" s="1055"/>
      <c r="E224" s="1055"/>
      <c r="F224" s="105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4"/>
      <c r="B225" s="1055"/>
      <c r="C225" s="1055"/>
      <c r="D225" s="1055"/>
      <c r="E225" s="1055"/>
      <c r="F225" s="105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4"/>
      <c r="B227" s="1055"/>
      <c r="C227" s="1055"/>
      <c r="D227" s="1055"/>
      <c r="E227" s="1055"/>
      <c r="F227" s="1056"/>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4"/>
      <c r="B228" s="1055"/>
      <c r="C228" s="1055"/>
      <c r="D228" s="1055"/>
      <c r="E228" s="1055"/>
      <c r="F228" s="1056"/>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3"/>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54"/>
      <c r="B230" s="1055"/>
      <c r="C230" s="1055"/>
      <c r="D230" s="1055"/>
      <c r="E230" s="1055"/>
      <c r="F230" s="105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4"/>
      <c r="B231" s="1055"/>
      <c r="C231" s="1055"/>
      <c r="D231" s="1055"/>
      <c r="E231" s="1055"/>
      <c r="F231" s="105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4"/>
      <c r="B232" s="1055"/>
      <c r="C232" s="1055"/>
      <c r="D232" s="1055"/>
      <c r="E232" s="1055"/>
      <c r="F232" s="105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4"/>
      <c r="B233" s="1055"/>
      <c r="C233" s="1055"/>
      <c r="D233" s="1055"/>
      <c r="E233" s="1055"/>
      <c r="F233" s="105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4"/>
      <c r="B234" s="1055"/>
      <c r="C234" s="1055"/>
      <c r="D234" s="1055"/>
      <c r="E234" s="1055"/>
      <c r="F234" s="105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4"/>
      <c r="B235" s="1055"/>
      <c r="C235" s="1055"/>
      <c r="D235" s="1055"/>
      <c r="E235" s="1055"/>
      <c r="F235" s="105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4"/>
      <c r="B236" s="1055"/>
      <c r="C236" s="1055"/>
      <c r="D236" s="1055"/>
      <c r="E236" s="1055"/>
      <c r="F236" s="105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4"/>
      <c r="B237" s="1055"/>
      <c r="C237" s="1055"/>
      <c r="D237" s="1055"/>
      <c r="E237" s="1055"/>
      <c r="F237" s="105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4"/>
      <c r="B238" s="1055"/>
      <c r="C238" s="1055"/>
      <c r="D238" s="1055"/>
      <c r="E238" s="1055"/>
      <c r="F238" s="105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4"/>
      <c r="B240" s="1055"/>
      <c r="C240" s="1055"/>
      <c r="D240" s="1055"/>
      <c r="E240" s="1055"/>
      <c r="F240" s="1056"/>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4"/>
      <c r="B241" s="1055"/>
      <c r="C241" s="1055"/>
      <c r="D241" s="1055"/>
      <c r="E241" s="1055"/>
      <c r="F241" s="1056"/>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3"/>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54"/>
      <c r="B243" s="1055"/>
      <c r="C243" s="1055"/>
      <c r="D243" s="1055"/>
      <c r="E243" s="1055"/>
      <c r="F243" s="105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4"/>
      <c r="B244" s="1055"/>
      <c r="C244" s="1055"/>
      <c r="D244" s="1055"/>
      <c r="E244" s="1055"/>
      <c r="F244" s="105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4"/>
      <c r="B245" s="1055"/>
      <c r="C245" s="1055"/>
      <c r="D245" s="1055"/>
      <c r="E245" s="1055"/>
      <c r="F245" s="105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4"/>
      <c r="B246" s="1055"/>
      <c r="C246" s="1055"/>
      <c r="D246" s="1055"/>
      <c r="E246" s="1055"/>
      <c r="F246" s="105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4"/>
      <c r="B247" s="1055"/>
      <c r="C247" s="1055"/>
      <c r="D247" s="1055"/>
      <c r="E247" s="1055"/>
      <c r="F247" s="105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4"/>
      <c r="B248" s="1055"/>
      <c r="C248" s="1055"/>
      <c r="D248" s="1055"/>
      <c r="E248" s="1055"/>
      <c r="F248" s="105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4"/>
      <c r="B249" s="1055"/>
      <c r="C249" s="1055"/>
      <c r="D249" s="1055"/>
      <c r="E249" s="1055"/>
      <c r="F249" s="105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4"/>
      <c r="B250" s="1055"/>
      <c r="C250" s="1055"/>
      <c r="D250" s="1055"/>
      <c r="E250" s="1055"/>
      <c r="F250" s="105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4"/>
      <c r="B251" s="1055"/>
      <c r="C251" s="1055"/>
      <c r="D251" s="1055"/>
      <c r="E251" s="1055"/>
      <c r="F251" s="105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4"/>
      <c r="B253" s="1055"/>
      <c r="C253" s="1055"/>
      <c r="D253" s="1055"/>
      <c r="E253" s="1055"/>
      <c r="F253" s="1056"/>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4"/>
      <c r="B254" s="1055"/>
      <c r="C254" s="1055"/>
      <c r="D254" s="1055"/>
      <c r="E254" s="1055"/>
      <c r="F254" s="1056"/>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3"/>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54"/>
      <c r="B256" s="1055"/>
      <c r="C256" s="1055"/>
      <c r="D256" s="1055"/>
      <c r="E256" s="1055"/>
      <c r="F256" s="105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4"/>
      <c r="B257" s="1055"/>
      <c r="C257" s="1055"/>
      <c r="D257" s="1055"/>
      <c r="E257" s="1055"/>
      <c r="F257" s="105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4"/>
      <c r="B258" s="1055"/>
      <c r="C258" s="1055"/>
      <c r="D258" s="1055"/>
      <c r="E258" s="1055"/>
      <c r="F258" s="105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4"/>
      <c r="B259" s="1055"/>
      <c r="C259" s="1055"/>
      <c r="D259" s="1055"/>
      <c r="E259" s="1055"/>
      <c r="F259" s="105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4"/>
      <c r="B260" s="1055"/>
      <c r="C260" s="1055"/>
      <c r="D260" s="1055"/>
      <c r="E260" s="1055"/>
      <c r="F260" s="105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4"/>
      <c r="B261" s="1055"/>
      <c r="C261" s="1055"/>
      <c r="D261" s="1055"/>
      <c r="E261" s="1055"/>
      <c r="F261" s="105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4"/>
      <c r="B262" s="1055"/>
      <c r="C262" s="1055"/>
      <c r="D262" s="1055"/>
      <c r="E262" s="1055"/>
      <c r="F262" s="105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4"/>
      <c r="B263" s="1055"/>
      <c r="C263" s="1055"/>
      <c r="D263" s="1055"/>
      <c r="E263" s="1055"/>
      <c r="F263" s="105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4"/>
      <c r="B264" s="1055"/>
      <c r="C264" s="1055"/>
      <c r="D264" s="1055"/>
      <c r="E264" s="1055"/>
      <c r="F264" s="105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2019-05-17T12:29:45Z</cp:lastPrinted>
  <dcterms:created xsi:type="dcterms:W3CDTF">2012-03-13T00:50:25Z</dcterms:created>
  <dcterms:modified xsi:type="dcterms:W3CDTF">2019-07-18T03:13:22Z</dcterms:modified>
</cp:coreProperties>
</file>