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1570" windowHeight="10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<sst xmlns="http://schemas.openxmlformats.org/spreadsheetml/2006/main" count="2825" uniqueCount="653">
  <si>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</si>
  <si>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</si>
  <si>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</si>
  <si>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</si>
  <si>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</si>
  <si>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</si>
  <si>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</si>
  <si>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</si>
  <si>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</si>
  <si>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</si>
  <si>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</si>
  <si>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</si>
  <si>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</si>
  <si>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</si>
  <si>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</si>
  <si>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</si>
  <si>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</si>
  <si>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</si>
  <si>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</si>
  <si>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</si>
  <si>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</si>
  <si>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</si>
  <si>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</si>
  <si>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</si>
  <si>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</si>
  <si>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</si>
  <si>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</si>
  <si>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</si>
  <si>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</si>
  <si>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</si>
  <si>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</si>
  <si>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</si>
  <si>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</si>
  <si>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</si>
  <si>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</si>
  <si>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</si>
  <si>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</si>
  <si>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</si>
  <si>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</si>
  <si>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</si>
  <si>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</si>
  <si>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</si>
  <si>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</si>
  <si>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</si>
  <si>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</si>
  <si>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</si>
  <si>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</si>
  <si>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</si>
  <si>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</si>
  <si>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</si>
  <si>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</si>
  <si>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</si>
  <si>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</si>
  <si>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</si>
  <si>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</si>
  <si>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</si>
  <si>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</si>
  <si>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</si>
  <si>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</si>
  <si>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</si>
  <si>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</si>
  <si>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</si>
  <si>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</si>
  <si>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</si>
  <si>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</si>
  <si>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</si>
  <si>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</si>
  <si>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</si>
  <si>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</si>
  <si>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</si>
  <si>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</si>
  <si>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</si>
  <si>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</si>
  <si>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</si>
  <si>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</si>
  <si>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</si>
  <si>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</si>
  <si>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</si>
  <si>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</si>
  <si>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</si>
  <si>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</si>
  <si>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</si>
  <si>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</si>
  <si>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</si>
  <si>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</si>
  <si>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</si>
  <si>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</si>
  <si>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</si>
  <si>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</si>
  <si>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</si>
  <si>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</si>
  <si>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</si>
  <si>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</si>
  <si>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</si>
  <si>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</si>
  <si>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</si>
  <si>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</si>
  <si>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</si>
  <si>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</si>
  <si>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</si>
  <si>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</si>
  <si>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</si>
  <si>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</si>
  <si>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</si>
  <si>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</si>
  <si>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</si>
  <si>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</si>
  <si>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</si>
  <si>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</si>
  <si>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</si>
  <si>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</si>
  <si>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</si>
  <si>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</si>
  <si>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</si>
  <si>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</si>
  <si>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</si>
  <si>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</si>
  <si>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</si>
  <si>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</si>
  <si>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</si>
  <si>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</si>
  <si>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</si>
  <si>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</si>
  <si>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</si>
  <si>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</si>
  <si>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</si>
  <si>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</si>
  <si>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</si>
  <si>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</si>
  <si>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</si>
  <si>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</si>
  <si>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</si>
  <si>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</si>
  <si>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</si>
  <si>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</si>
  <si>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</si>
  <si>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</si>
  <si>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</si>
  <si>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</si>
  <si>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</si>
  <si>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</si>
  <si>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</si>
  <si>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</si>
  <si>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</si>
  <si>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</si>
  <si>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</si>
  <si>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</si>
  <si>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</si>
  <si>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</si>
  <si>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</si>
  <si>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</si>
  <si>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</si>
  <si>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</si>
  <si>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</si>
  <si>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</si>
  <si>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</si>
  <si>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</si>
  <si>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</si>
  <si>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</si>
  <si>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</si>
  <si>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</si>
  <si>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</si>
  <si>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</si>
  <si>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</si>
  <si>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</si>
  <si>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</si>
  <si>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</si>
  <si>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</si>
  <si>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</si>
  <si>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</si>
  <si>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</si>
  <si>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</si>
  <si>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</si>
  <si>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</si>
  <si>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</si>
  <si>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</si>
  <si>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</si>
  <si>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</si>
  <si>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</si>
  <si>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</si>
  <si>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</si>
  <si>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</si>
  <si>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</si>
  <si>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</si>
  <si>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</si>
  <si>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</si>
  <si>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</si>
  <si>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</si>
  <si>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</si>
  <si>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</si>
  <si>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</si>
  <si>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</si>
  <si>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</si>
  <si>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</si>
  <si>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</si>
  <si>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</si>
  <si>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</si>
  <si>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</si>
  <si>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</si>
  <si>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</si>
  <si>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</si>
  <si>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</si>
  <si>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</si>
  <si>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</si>
  <si>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</si>
  <si>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</si>
  <si>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</si>
  <si>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</si>
  <si>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</si>
  <si>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</si>
  <si>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</si>
  <si>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</si>
  <si>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</si>
  <si>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</si>
  <si>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</si>
  <si>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</si>
  <si>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</si>
  <si>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</si>
  <si>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</si>
  <si>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</si>
  <si>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</si>
  <si>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</si>
  <si>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</si>
  <si>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</si>
  <si>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</si>
  <si>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</si>
  <si>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</si>
  <si>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</si>
  <si>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</si>
  <si>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</si>
  <si>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</si>
  <si>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</si>
  <si>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</si>
  <si>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</si>
  <si>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</si>
  <si>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</si>
  <si>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</si>
  <si>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</si>
  <si>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</si>
  <si>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</si>
  <si>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</si>
  <si>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</si>
  <si>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</si>
  <si>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</si>
  <si>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</si>
  <si>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</si>
  <si>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</si>
  <si>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</si>
  <si>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</si>
  <si>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</si>
  <si>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</si>
  <si>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</si>
  <si>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</si>
  <si>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</si>
  <si>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</si>
  <si>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</si>
  <si>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</si>
  <si>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</si>
  <si>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</si>
  <si>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</si>
  <si>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</si>
  <si>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</si>
  <si>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</si>
  <si>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</si>
  <si>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</si>
  <si>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</si>
  <si>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</si>
  <si>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</si>
  <si>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</si>
  <si>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</si>
  <si>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</si>
  <si>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</si>
  <si>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</si>
  <si>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</si>
  <si>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</si>
  <si>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</si>
  <si>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</si>
  <si>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</si>
  <si>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</si>
  <si>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</si>
  <si>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</si>
  <si>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</si>
  <si>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</si>
  <si>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</si>
  <si>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</si>
  <si>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</si>
  <si>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</si>
  <si>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</si>
  <si>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</si>
  <si>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</si>
  <si>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</si>
  <si>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</si>
  <si>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</si>
  <si>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</si>
  <si>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</si>
  <si>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</si>
  <si>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</si>
  <si>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</si>
  <si>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</si>
  <si>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</si>
  <si>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</si>
  <si>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</si>
  <si>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</si>
  <si>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</si>
  <si>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</si>
  <si>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</si>
  <si>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</si>
  <si>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</si>
  <si>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</si>
  <si>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</si>
  <si>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</si>
  <si>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</si>
  <si>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</si>
  <si>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</si>
  <si>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</si>
  <si>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</si>
  <si>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</si>
  <si>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</si>
  <si>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</si>
  <si>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</si>
  <si>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</si>
  <si>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</si>
  <si>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</si>
  <si>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</si>
  <si>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</si>
  <si>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</si>
  <si>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</si>
  <si>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</si>
  <si>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</si>
  <si>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</si>
  <si>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</si>
  <si>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</si>
  <si>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</si>
  <si>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</si>
  <si>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</si>
  <si>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</si>
  <si>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</si>
  <si>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</si>
  <si>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</si>
  <si>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</si>
  <si>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</si>
  <si>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</si>
  <si>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</si>
  <si>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</si>
  <si>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</si>
  <si>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</si>
  <si>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</si>
  <si>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</si>
  <si>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</si>
  <si>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</si>
  <si>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</si>
  <si>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</si>
  <si>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</si>
  <si>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</si>
  <si>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</si>
  <si>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</si>
  <si>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</si>
  <si>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</si>
  <si>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</si>
  <si>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</si>
  <si>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</si>
  <si>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</si>
  <si>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</si>
  <si>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</si>
  <si>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</si>
  <si>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</si>
  <si>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</si>
  <si>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</si>
  <si>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</si>
  <si>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</si>
  <si>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</si>
  <si>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</si>
  <si>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</si>
  <si>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</si>
  <si>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</si>
  <si>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</si>
  <si>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</si>
  <si>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</si>
  <si>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</si>
  <si>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</si>
  <si>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</si>
  <si>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</si>
  <si>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</si>
  <si>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</si>
  <si>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</si>
  <si>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</si>
  <si>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</si>
  <si>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</si>
  <si>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</si>
  <si>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</si>
  <si>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</si>
  <si>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</si>
  <si>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</si>
  <si>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</si>
  <si>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</si>
  <si>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</si>
  <si>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</si>
  <si>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</si>
  <si>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</si>
  <si>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</si>
  <si>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</si>
  <si>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</si>
  <si>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</si>
  <si>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</si>
  <si>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</si>
  <si>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</si>
  <si>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</si>
  <si>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</si>
  <si>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</si>
  <si>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</si>
  <si>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</si>
  <si>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</si>
  <si>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</si>
  <si>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</si>
  <si>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</si>
  <si>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</si>
  <si>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</si>
  <si>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</si>
  <si>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</si>
  <si>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</si>
  <si>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</si>
  <si>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</si>
  <si>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</si>
  <si>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</si>
  <si>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</si>
  <si>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</si>
  <si>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</si>
  <si>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</si>
  <si>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</si>
  <si>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</si>
  <si>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</si>
  <si>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</si>
  <si>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</si>
  <si>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</si>
  <si>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</si>
  <si>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</si>
  <si>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</si>
  <si>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</si>
  <si>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</si>
  <si>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</si>
  <si>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</si>
  <si>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</si>
  <si>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</si>
  <si>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</si>
  <si>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</si>
  <si>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</si>
  <si>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</si>
  <si>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</si>
  <si>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</si>
  <si>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</si>
  <si>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</si>
  <si>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</si>
  <si>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</si>
  <si>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</si>
  <si>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</si>
  <si>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</si>
  <si>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</si>
  <si>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</si>
  <si>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</si>
  <si>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</si>
  <si>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</si>
  <si>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</si>
  <si>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</si>
  <si>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</si>
  <si>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</si>
  <si>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</si>
  <si>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</si>
  <si>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</si>
  <si>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</si>
  <si>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</si>
  <si>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</si>
  <si>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</si>
  <si>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</si>
  <si>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</si>
  <si>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</si>
  <si>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</si>
  <si>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</si>
  <si>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</si>
  <si>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</si>
  <si>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</si>
  <si>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</si>
  <si>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</si>
  <si>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</si>
  <si>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</si>
  <si>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</si>
  <si>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</si>
  <si>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</si>
  <si>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</si>
  <si>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</si>
  <si>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</si>
  <si>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</si>
  <si>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</si>
  <si>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</si>
  <si>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</si>
  <si>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</si>
  <si>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</si>
  <si>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</si>
  <si>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</si>
  <si>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</si>
  <si>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</si>
  <si>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</si>
  <si>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</si>
  <si>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</si>
  <si>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</si>
  <si>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</si>
  <si>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</si>
  <si>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</si>
  <si>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</si>
  <si>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</si>
  <si>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</si>
  <si>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</si>
  <si>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</si>
  <si>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</si>
  <si>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</si>
  <si>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</si>
  <si>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</si>
  <si>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</si>
  <si>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</si>
  <si>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</si>
  <si>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</si>
  <si>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</si>
  <si>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</si>
  <si>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</si>
  <si>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</si>
  <si>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</si>
  <si>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</si>
  <si>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</si>
  <si>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</si>
  <si>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</si>
  <si>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</si>
  <si>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</si>
  <si>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</si>
  <si>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</si>
  <si>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</si>
  <si>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</si>
  <si>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</si>
  <si>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</si>
  <si>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</si>
  <si>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</si>
  <si>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</si>
  <si>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</si>
  <si>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</si>
  <si>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</si>
  <si>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</si>
  <si>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</si>
  <si>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</si>
  <si>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</si>
  <si>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</si>
  <si>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</si>
  <si>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</si>
  <si>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</si>
  <si>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</si>
  <si>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</si>
  <si>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</si>
  <si>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</si>
  <si>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</si>
  <si>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</si>
  <si>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</si>
  <si>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</si>
  <si>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</si>
  <si>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</si>
  <si>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</si>
  <si>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</si>
  <si>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</si>
  <si>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</si>
  <si>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</si>
  <si>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</si>
  <si>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</si>
  <si>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</si>
  <si>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</si>
  <si>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</si>
  <si>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日・ベトナム経済連携協定に基づく外国人看護師・介護福祉士候補者に対する日本語研修</t>
  </si>
  <si>
    <t>アジア大洋州局・南部アジア部</t>
  </si>
  <si>
    <t>南東アジア第一課</t>
  </si>
  <si>
    <t>課長　斉田　幸雄</t>
    <rPh sb="0" eb="2">
      <t>カチョウ</t>
    </rPh>
    <rPh sb="3" eb="5">
      <t>サイタ</t>
    </rPh>
    <rPh sb="6" eb="7">
      <t>シアワ</t>
    </rPh>
    <rPh sb="7" eb="8">
      <t>オス</t>
    </rPh>
    <phoneticPr fontId="5"/>
  </si>
  <si>
    <t>○</t>
  </si>
  <si>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</si>
  <si>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</si>
  <si>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5"/>
  </si>
  <si>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</si>
  <si>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</si>
  <si>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訪日前研修終了年度の日本語能力試験N3以上合格率が，研修修了人数の8割以上であること。</t>
  </si>
  <si>
    <t>日本語能力試験N3以上合格者数／研修終了人数</t>
    <rPh sb="13" eb="14">
      <t>シャ</t>
    </rPh>
    <rPh sb="14" eb="15">
      <t>スウ</t>
    </rPh>
    <rPh sb="16" eb="18">
      <t>ケンシュウ</t>
    </rPh>
    <rPh sb="18" eb="20">
      <t>シュウリョウ</t>
    </rPh>
    <rPh sb="20" eb="22">
      <t>ニンズウ</t>
    </rPh>
    <phoneticPr fontId="5"/>
  </si>
  <si>
    <t xml:space="preserve"> ベトナム人初学者を対象に１２ヶ月の日本語集中講座を行った場合，６－８割程度がN3に達する可能性があるとの複数の日本語教育専門家からのヒアリング結果による。    </t>
  </si>
  <si>
    <t>訪日前研修（12ヶ月）の修了人数</t>
  </si>
  <si>
    <t>修了人数</t>
    <rPh sb="0" eb="2">
      <t>シュウリョウ</t>
    </rPh>
    <rPh sb="2" eb="4">
      <t>ニンズウ</t>
    </rPh>
    <phoneticPr fontId="5"/>
  </si>
  <si>
    <t>開講時人数</t>
    <rPh sb="0" eb="3">
      <t>カイコウジ</t>
    </rPh>
    <rPh sb="3" eb="5">
      <t>ニンズウ</t>
    </rPh>
    <phoneticPr fontId="5"/>
  </si>
  <si>
    <t>-</t>
  </si>
  <si>
    <t>　当該年度に修了した訪日前研修１事業全体の予算額（外務省分）／研修予定人数　　　　　　　　　　　</t>
  </si>
  <si>
    <t>百万円</t>
    <rPh sb="0" eb="2">
      <t>ヒャクマン</t>
    </rPh>
    <rPh sb="2" eb="3">
      <t>エン</t>
    </rPh>
    <phoneticPr fontId="5"/>
  </si>
  <si>
    <t>　　予算額/人数</t>
    <rPh sb="2" eb="5">
      <t>ヨサンガク</t>
    </rPh>
    <rPh sb="6" eb="8">
      <t>ニンズウ</t>
    </rPh>
    <phoneticPr fontId="5"/>
  </si>
  <si>
    <t>270/210</t>
  </si>
  <si>
    <t>283/240</t>
  </si>
  <si>
    <t>(基本目標　I) 地域別外交</t>
    <rPh sb="1" eb="3">
      <t>キホン</t>
    </rPh>
    <rPh sb="3" eb="5">
      <t>モクヒョウ</t>
    </rPh>
    <rPh sb="9" eb="12">
      <t>チイキベツ</t>
    </rPh>
    <rPh sb="12" eb="14">
      <t>ガイコウ</t>
    </rPh>
    <phoneticPr fontId="5"/>
  </si>
  <si>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5"/>
  </si>
  <si>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5"/>
  </si>
  <si>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5"/>
  </si>
  <si>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</si>
  <si>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</si>
  <si>
    <t>有</t>
  </si>
  <si>
    <t>無</t>
  </si>
  <si>
    <t>‐</t>
  </si>
  <si>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5"/>
  </si>
  <si>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5"/>
  </si>
  <si>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5"/>
  </si>
  <si>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5"/>
  </si>
  <si>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5"/>
  </si>
  <si>
    <t>真に必要なものに限定されている。</t>
    <rPh sb="0" eb="1">
      <t>シン</t>
    </rPh>
    <rPh sb="2" eb="4">
      <t>ヒツヨウ</t>
    </rPh>
    <rPh sb="8" eb="10">
      <t>ゲンテイ</t>
    </rPh>
    <phoneticPr fontId="5"/>
  </si>
  <si>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5"/>
  </si>
  <si>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5"/>
  </si>
  <si>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5"/>
  </si>
  <si>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5"/>
  </si>
  <si>
    <t>新25-6</t>
    <rPh sb="0" eb="1">
      <t>シン</t>
    </rPh>
    <phoneticPr fontId="5"/>
  </si>
  <si>
    <t>10</t>
  </si>
  <si>
    <t>11</t>
  </si>
  <si>
    <t>11</t>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</si>
  <si>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</si>
  <si>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</si>
  <si>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</si>
  <si>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89　　　　百万円</t>
  </si>
  <si>
    <t>89      百万円</t>
    <rPh sb="8" eb="10">
      <t>ヒャクマン</t>
    </rPh>
    <rPh sb="10" eb="11">
      <t>エン</t>
    </rPh>
    <phoneticPr fontId="5"/>
  </si>
  <si>
    <t>支出委任</t>
    <rPh sb="0" eb="2">
      <t>シシュツ</t>
    </rPh>
    <rPh sb="2" eb="4">
      <t>イニン</t>
    </rPh>
    <phoneticPr fontId="5"/>
  </si>
  <si>
    <t>【随意契約（企画競争）】</t>
    <rPh sb="6" eb="8">
      <t>キカク</t>
    </rPh>
    <rPh sb="8" eb="10">
      <t>キョウソウ</t>
    </rPh>
    <phoneticPr fontId="5"/>
  </si>
  <si>
    <t>Ａ</t>
  </si>
  <si>
    <t>日本語研修事業委託</t>
  </si>
  <si>
    <t>外務省（実施官庁）</t>
  </si>
  <si>
    <t>経済産業省</t>
  </si>
  <si>
    <t>Ｂ</t>
  </si>
  <si>
    <t>株式会社アークアカデミー</t>
  </si>
  <si>
    <t>委託費</t>
    <rPh sb="0" eb="3">
      <t>イタクヒ</t>
    </rPh>
    <phoneticPr fontId="5"/>
  </si>
  <si>
    <t>株式会社アークアカデミー</t>
    <phoneticPr fontId="5"/>
  </si>
  <si>
    <t>A</t>
  </si>
  <si>
    <t>-</t>
    <phoneticPr fontId="5"/>
  </si>
  <si>
    <t>-</t>
    <phoneticPr fontId="5"/>
  </si>
  <si>
    <t>日本語能力試験Ｎ３以上合格率は82.9％と目標値の8割以上を達成したものの，29年度の実績値87.4％を下回る結果とな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40" eb="42">
      <t>ネンド</t>
    </rPh>
    <rPh sb="43" eb="46">
      <t>ジッセキチ</t>
    </rPh>
    <rPh sb="52" eb="54">
      <t>シタマワ</t>
    </rPh>
    <rPh sb="55" eb="57">
      <t>ケッカ</t>
    </rPh>
    <rPh sb="62" eb="63">
      <t>ヒ</t>
    </rPh>
    <rPh sb="64" eb="65">
      <t>ツヅ</t>
    </rPh>
    <rPh sb="67" eb="69">
      <t>ケンシュウ</t>
    </rPh>
    <rPh sb="69" eb="71">
      <t>ナイヨウ</t>
    </rPh>
    <rPh sb="72" eb="74">
      <t>カイゼン</t>
    </rPh>
    <rPh sb="75" eb="79">
      <t>オウボシャスウ</t>
    </rPh>
    <rPh sb="80" eb="82">
      <t>ゾウカ</t>
    </rPh>
    <rPh sb="83" eb="84">
      <t>ム</t>
    </rPh>
    <rPh sb="86" eb="88">
      <t>コウホウ</t>
    </rPh>
    <rPh sb="88" eb="90">
      <t>ドリョク</t>
    </rPh>
    <rPh sb="91" eb="93">
      <t>キョウカ</t>
    </rPh>
    <rPh sb="93" eb="94">
      <t>トウ</t>
    </rPh>
    <rPh sb="95" eb="97">
      <t>トリクミ</t>
    </rPh>
    <rPh sb="99" eb="100">
      <t>オコナ</t>
    </rPh>
    <phoneticPr fontId="5"/>
  </si>
  <si>
    <t>成果目標80％に対し，82.9％の実績を達成している。</t>
    <rPh sb="0" eb="2">
      <t>セイカ</t>
    </rPh>
    <rPh sb="2" eb="4">
      <t>モクヒョウ</t>
    </rPh>
    <rPh sb="8" eb="9">
      <t>タイ</t>
    </rPh>
    <rPh sb="17" eb="19">
      <t>ジッセキ</t>
    </rPh>
    <rPh sb="20" eb="22">
      <t>タッセイ</t>
    </rPh>
    <phoneticPr fontId="5"/>
  </si>
  <si>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82.9％の合格率を達成した。</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phoneticPr fontId="5"/>
  </si>
  <si>
    <t>第6陣訪日前研修（後期＋遠隔分）／外務省実施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</si>
  <si>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　　　　　　　第7陣訪日前研修（前期分）／外務省実施</t>
    <rPh sb="7" eb="8">
      <t>ダイ</t>
    </rPh>
    <rPh sb="9" eb="10">
      <t>ジン</t>
    </rPh>
    <rPh sb="10" eb="13">
      <t>ホウニチマエ</t>
    </rPh>
    <rPh sb="13" eb="15">
      <t>ケンシュウ</t>
    </rPh>
    <rPh sb="21" eb="24">
      <t>ガイムショウ</t>
    </rPh>
    <rPh sb="24" eb="26">
      <t>ジッシ</t>
    </rPh>
    <phoneticPr fontId="5"/>
  </si>
  <si>
    <t>※第5陣訪日後研修については，経済産業省に執行委任〈69百万円〉</t>
    <phoneticPr fontId="5"/>
  </si>
  <si>
    <t>平成29年度経済連携協定（ＥＰＡ）に基づくベトナム人看護師・介護福祉士候補者に対する訪日前日本語研修事業（株式会社アークアカデミーへ委託）</t>
    <rPh sb="0" eb="2">
      <t>ヘイセイ</t>
    </rPh>
    <rPh sb="4" eb="6">
      <t>ネンド</t>
    </rPh>
    <phoneticPr fontId="5"/>
  </si>
  <si>
    <t>第7陣訪日前日本語研修（前期）</t>
    <phoneticPr fontId="5"/>
  </si>
  <si>
    <t>第6陣訪日前日本語研修（後期・遠隔）</t>
    <rPh sb="12" eb="14">
      <t>コウキ</t>
    </rPh>
    <rPh sb="15" eb="17">
      <t>エンカク</t>
    </rPh>
    <phoneticPr fontId="5"/>
  </si>
  <si>
    <t>第7陣訪日前日本語研修（後期・遠隔）</t>
    <rPh sb="12" eb="14">
      <t>コウキ</t>
    </rPh>
    <rPh sb="15" eb="17">
      <t>エンカク</t>
    </rPh>
    <phoneticPr fontId="5"/>
  </si>
  <si>
    <t>268/240</t>
    <phoneticPr fontId="5"/>
  </si>
  <si>
    <t>250/240</t>
    <phoneticPr fontId="5"/>
  </si>
  <si>
    <t>平成30年度は1.2百万円から1.1百万円へ減少。</t>
    <rPh sb="0" eb="2">
      <t>ヘイセイ</t>
    </rPh>
    <rPh sb="4" eb="6">
      <t>ネンド</t>
    </rPh>
    <rPh sb="10" eb="11">
      <t>ヒャク</t>
    </rPh>
    <rPh sb="11" eb="13">
      <t>マンエン</t>
    </rPh>
    <rPh sb="22" eb="24">
      <t>ゲンショウ</t>
    </rPh>
    <phoneticPr fontId="5"/>
  </si>
  <si>
    <t>97.5％以上の活動実績を達成している。</t>
    <rPh sb="5" eb="7">
      <t>イジョウ</t>
    </rPh>
    <rPh sb="8" eb="10">
      <t>カツドウ</t>
    </rPh>
    <rPh sb="10" eb="12">
      <t>ジッセキ</t>
    </rPh>
    <rPh sb="13" eb="15">
      <t>タッセイ</t>
    </rPh>
    <phoneticPr fontId="5"/>
  </si>
  <si>
    <t>平成30年度経済連携協定（ＥＰＡ）に基づく第7陣ベトナム人看護師・介護福祉士候補者に対する日本語研修事業（株式会社アークアカデミーへ委託）</t>
    <rPh sb="0" eb="2">
      <t>ヘイセイ</t>
    </rPh>
    <rPh sb="4" eb="6">
      <t>ネンド</t>
    </rPh>
    <phoneticPr fontId="5"/>
  </si>
  <si>
    <t>134　　百万円</t>
    <phoneticPr fontId="5"/>
  </si>
  <si>
    <t>134　　　　　百万円</t>
    <phoneticPr fontId="5"/>
  </si>
  <si>
    <t>269　　百万円</t>
    <phoneticPr fontId="5"/>
  </si>
  <si>
    <t>看護師・介護福祉士候補者日本語研修事業委託費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</si>
</sst>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197644</xdr:colOff>
      <xdr:row>741</xdr:row>
      <xdr:rowOff>345284</xdr:rowOff>
    </xdr:from>
    <xdr:to>
      <xdr:col>42</xdr:col>
      <xdr:colOff>142314</xdr:colOff>
      <xdr:row>759</xdr:row>
      <xdr:rowOff>1</xdr:rowOff>
    </xdr:to>
    <xdr:grpSp>
      <xdr:nvGrpSpPr>
        <xdr:cNvPr id="3" name="グループ化 2"/>
        <xdr:cNvGrpSpPr/>
      </xdr:nvGrpSpPr>
      <xdr:grpSpPr>
        <a:xfrm>
          <a:off x="3198019" y="39997859"/>
          <a:ext cx="5345345" cy="6512717"/>
          <a:chOff x="3125741" y="40996721"/>
          <a:chExt cx="5407369" cy="7003593"/>
        </a:xfrm>
      </xdr:grpSpPr>
      <xdr:sp macro="" textlink="">
        <xdr:nvSpPr>
          <xdr:cNvPr id="4" name="正方形/長方形 3"/>
          <xdr:cNvSpPr/>
        </xdr:nvSpPr>
        <xdr:spPr>
          <a:xfrm>
            <a:off x="3125741" y="40996721"/>
            <a:ext cx="2395258" cy="7031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xdr:cNvCxnSpPr/>
        </xdr:nvCxnSpPr>
        <xdr:spPr>
          <a:xfrm>
            <a:off x="4373796" y="41699891"/>
            <a:ext cx="0" cy="7367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137785" y="42612538"/>
            <a:ext cx="2399245" cy="9013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3191405" y="45122326"/>
            <a:ext cx="2316816" cy="815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矢印コネクタ 7"/>
          <xdr:cNvCxnSpPr>
            <a:stCxn id="7" idx="2"/>
          </xdr:cNvCxnSpPr>
        </xdr:nvCxnSpPr>
        <xdr:spPr>
          <a:xfrm>
            <a:off x="4349813" y="45937553"/>
            <a:ext cx="2047" cy="7823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170564" y="47191121"/>
            <a:ext cx="2372846" cy="80919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6206658" y="40996721"/>
            <a:ext cx="2316817" cy="714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10" idx="1"/>
            <a:endCxn id="4" idx="3"/>
          </xdr:cNvCxnSpPr>
        </xdr:nvCxnSpPr>
        <xdr:spPr>
          <a:xfrm flipH="1" flipV="1">
            <a:off x="5520999" y="41348306"/>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6216295" y="45111121"/>
            <a:ext cx="2316815" cy="8376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 name="直線矢印コネクタ 12"/>
          <xdr:cNvCxnSpPr/>
        </xdr:nvCxnSpPr>
        <xdr:spPr>
          <a:xfrm flipH="1" flipV="1">
            <a:off x="5508221" y="45535543"/>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86188" y="42791061"/>
            <a:ext cx="166276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株式会社アークアカデミー</a:t>
            </a:r>
            <a:endParaRPr kumimoji="1" lang="en-US" altLang="ja-JP" sz="1050"/>
          </a:p>
          <a:p>
            <a:r>
              <a:rPr kumimoji="1" lang="ja-JP" altLang="en-US" sz="1050"/>
              <a:t>　　　　　　　</a:t>
            </a:r>
            <a:r>
              <a:rPr kumimoji="1" lang="en-US" altLang="ja-JP" sz="1050"/>
              <a:t>89</a:t>
            </a:r>
            <a:r>
              <a:rPr kumimoji="1" lang="ja-JP" altLang="en-US" sz="1050"/>
              <a:t>　　百万円</a:t>
            </a:r>
          </a:p>
        </xdr:txBody>
      </xdr:sp>
      <xdr:sp macro="" textlink="">
        <xdr:nvSpPr>
          <xdr:cNvPr id="15" name="テキスト ボックス 14"/>
          <xdr:cNvSpPr txBox="1"/>
        </xdr:nvSpPr>
        <xdr:spPr>
          <a:xfrm>
            <a:off x="3143255" y="43183968"/>
            <a:ext cx="230229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（外務省・経産省合計：</a:t>
            </a:r>
            <a:r>
              <a:rPr kumimoji="1" lang="en-US" altLang="ja-JP" sz="1000"/>
              <a:t>178</a:t>
            </a:r>
            <a:r>
              <a:rPr kumimoji="1" lang="ja-JP" altLang="en-US" sz="1000"/>
              <a:t>　　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11</v>
      </c>
      <c r="AT2" s="221"/>
      <c r="AU2" s="221"/>
      <c r="AV2" s="52" t="str">
        <f>IF(AW2="", "", "-")</f>
        <v/>
      </c>
      <c r="AW2" s="398"/>
      <c r="AX2" s="398"/>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69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87.5" customHeight="1">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224" t="str">
        <f>入力規則等!A28</f>
        <v>ＯＤＡ</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経済協力</v>
      </c>
      <c r="AF8" s="225"/>
      <c r="AG8" s="225"/>
      <c r="AH8" s="225"/>
      <c r="AI8" s="225"/>
      <c r="AJ8" s="225"/>
      <c r="AK8" s="225"/>
      <c r="AL8" s="225"/>
      <c r="AM8" s="225"/>
      <c r="AN8" s="225"/>
      <c r="AO8" s="225"/>
      <c r="AP8" s="225"/>
      <c r="AQ8" s="225"/>
      <c r="AR8" s="225"/>
      <c r="AS8" s="225"/>
      <c r="AT8" s="225"/>
      <c r="AU8" s="225"/>
      <c r="AV8" s="225"/>
      <c r="AW8" s="225"/>
      <c r="AX8" s="739"/>
    </row>
    <row r="9" spans="1:50" ht="58.5" customHeight="1">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c r="A13" s="143"/>
      <c r="B13" s="144"/>
      <c r="C13" s="144"/>
      <c r="D13" s="144"/>
      <c r="E13" s="144"/>
      <c r="F13" s="145"/>
      <c r="G13" s="743" t="s">
        <v>6</v>
      </c>
      <c r="H13" s="744"/>
      <c r="I13" s="636" t="s">
        <v>7</v>
      </c>
      <c r="J13" s="637"/>
      <c r="K13" s="637"/>
      <c r="L13" s="637"/>
      <c r="M13" s="637"/>
      <c r="N13" s="637"/>
      <c r="O13" s="638"/>
      <c r="P13" s="109">
        <v>369</v>
      </c>
      <c r="Q13" s="110"/>
      <c r="R13" s="110"/>
      <c r="S13" s="110"/>
      <c r="T13" s="110"/>
      <c r="U13" s="110"/>
      <c r="V13" s="111"/>
      <c r="W13" s="109">
        <v>397</v>
      </c>
      <c r="X13" s="110"/>
      <c r="Y13" s="110"/>
      <c r="Z13" s="110"/>
      <c r="AA13" s="110"/>
      <c r="AB13" s="110"/>
      <c r="AC13" s="111"/>
      <c r="AD13" s="109">
        <v>380</v>
      </c>
      <c r="AE13" s="110"/>
      <c r="AF13" s="110"/>
      <c r="AG13" s="110"/>
      <c r="AH13" s="110"/>
      <c r="AI13" s="110"/>
      <c r="AJ13" s="111"/>
      <c r="AK13" s="109">
        <v>377</v>
      </c>
      <c r="AL13" s="110"/>
      <c r="AM13" s="110"/>
      <c r="AN13" s="110"/>
      <c r="AO13" s="110"/>
      <c r="AP13" s="110"/>
      <c r="AQ13" s="111"/>
      <c r="AR13" s="106"/>
      <c r="AS13" s="107"/>
      <c r="AT13" s="107"/>
      <c r="AU13" s="107"/>
      <c r="AV13" s="107"/>
      <c r="AW13" s="107"/>
      <c r="AX13" s="395"/>
    </row>
    <row r="14" spans="1:50" ht="21" customHeight="1">
      <c r="A14" s="143"/>
      <c r="B14" s="144"/>
      <c r="C14" s="144"/>
      <c r="D14" s="144"/>
      <c r="E14" s="144"/>
      <c r="F14" s="145"/>
      <c r="G14" s="745"/>
      <c r="H14" s="746"/>
      <c r="I14" s="576" t="s">
        <v>8</v>
      </c>
      <c r="J14" s="630"/>
      <c r="K14" s="630"/>
      <c r="L14" s="630"/>
      <c r="M14" s="630"/>
      <c r="N14" s="630"/>
      <c r="O14" s="631"/>
      <c r="P14" s="109">
        <v>-34</v>
      </c>
      <c r="Q14" s="110"/>
      <c r="R14" s="110"/>
      <c r="S14" s="110"/>
      <c r="T14" s="110"/>
      <c r="U14" s="110"/>
      <c r="V14" s="111"/>
      <c r="W14" s="109">
        <v>-76</v>
      </c>
      <c r="X14" s="110"/>
      <c r="Y14" s="110"/>
      <c r="Z14" s="110"/>
      <c r="AA14" s="110"/>
      <c r="AB14" s="110"/>
      <c r="AC14" s="111"/>
      <c r="AD14" s="109">
        <v>-59</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c r="A15" s="143"/>
      <c r="B15" s="144"/>
      <c r="C15" s="144"/>
      <c r="D15" s="144"/>
      <c r="E15" s="144"/>
      <c r="F15" s="145"/>
      <c r="G15" s="745"/>
      <c r="H15" s="746"/>
      <c r="I15" s="576" t="s">
        <v>51</v>
      </c>
      <c r="J15" s="577"/>
      <c r="K15" s="577"/>
      <c r="L15" s="577"/>
      <c r="M15" s="577"/>
      <c r="N15" s="577"/>
      <c r="O15" s="57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c r="A16" s="143"/>
      <c r="B16" s="144"/>
      <c r="C16" s="144"/>
      <c r="D16" s="144"/>
      <c r="E16" s="144"/>
      <c r="F16" s="145"/>
      <c r="G16" s="745"/>
      <c r="H16" s="746"/>
      <c r="I16" s="576" t="s">
        <v>52</v>
      </c>
      <c r="J16" s="577"/>
      <c r="K16" s="577"/>
      <c r="L16" s="577"/>
      <c r="M16" s="577"/>
      <c r="N16" s="577"/>
      <c r="O16" s="57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c r="A17" s="143"/>
      <c r="B17" s="144"/>
      <c r="C17" s="144"/>
      <c r="D17" s="144"/>
      <c r="E17" s="144"/>
      <c r="F17" s="145"/>
      <c r="G17" s="745"/>
      <c r="H17" s="746"/>
      <c r="I17" s="576" t="s">
        <v>50</v>
      </c>
      <c r="J17" s="630"/>
      <c r="K17" s="630"/>
      <c r="L17" s="630"/>
      <c r="M17" s="630"/>
      <c r="N17" s="630"/>
      <c r="O17" s="63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7"/>
      <c r="H18" s="748"/>
      <c r="I18" s="735" t="s">
        <v>20</v>
      </c>
      <c r="J18" s="736"/>
      <c r="K18" s="736"/>
      <c r="L18" s="736"/>
      <c r="M18" s="736"/>
      <c r="N18" s="736"/>
      <c r="O18" s="737"/>
      <c r="P18" s="115">
        <f>SUM(P13:V17)</f>
        <v>335</v>
      </c>
      <c r="Q18" s="116"/>
      <c r="R18" s="116"/>
      <c r="S18" s="116"/>
      <c r="T18" s="116"/>
      <c r="U18" s="116"/>
      <c r="V18" s="117"/>
      <c r="W18" s="115">
        <f>SUM(W13:AC17)</f>
        <v>321</v>
      </c>
      <c r="X18" s="116"/>
      <c r="Y18" s="116"/>
      <c r="Z18" s="116"/>
      <c r="AA18" s="116"/>
      <c r="AB18" s="116"/>
      <c r="AC18" s="117"/>
      <c r="AD18" s="115">
        <f>SUM(AD13:AJ17)</f>
        <v>321</v>
      </c>
      <c r="AE18" s="116"/>
      <c r="AF18" s="116"/>
      <c r="AG18" s="116"/>
      <c r="AH18" s="116"/>
      <c r="AI18" s="116"/>
      <c r="AJ18" s="117"/>
      <c r="AK18" s="115">
        <f>SUM(AK13:AQ17)</f>
        <v>377</v>
      </c>
      <c r="AL18" s="116"/>
      <c r="AM18" s="116"/>
      <c r="AN18" s="116"/>
      <c r="AO18" s="116"/>
      <c r="AP18" s="116"/>
      <c r="AQ18" s="117"/>
      <c r="AR18" s="115">
        <f>SUM(AR13:AX17)</f>
        <v>0</v>
      </c>
      <c r="AS18" s="116"/>
      <c r="AT18" s="116"/>
      <c r="AU18" s="116"/>
      <c r="AV18" s="116"/>
      <c r="AW18" s="116"/>
      <c r="AX18" s="538"/>
    </row>
    <row r="19" spans="1:50" ht="24.75" customHeight="1">
      <c r="A19" s="143"/>
      <c r="B19" s="144"/>
      <c r="C19" s="144"/>
      <c r="D19" s="144"/>
      <c r="E19" s="144"/>
      <c r="F19" s="145"/>
      <c r="G19" s="536" t="s">
        <v>9</v>
      </c>
      <c r="H19" s="537"/>
      <c r="I19" s="537"/>
      <c r="J19" s="537"/>
      <c r="K19" s="537"/>
      <c r="L19" s="537"/>
      <c r="M19" s="537"/>
      <c r="N19" s="537"/>
      <c r="O19" s="537"/>
      <c r="P19" s="109">
        <v>268</v>
      </c>
      <c r="Q19" s="110"/>
      <c r="R19" s="110"/>
      <c r="S19" s="110"/>
      <c r="T19" s="110"/>
      <c r="U19" s="110"/>
      <c r="V19" s="111"/>
      <c r="W19" s="109">
        <v>293</v>
      </c>
      <c r="X19" s="110"/>
      <c r="Y19" s="110"/>
      <c r="Z19" s="110"/>
      <c r="AA19" s="110"/>
      <c r="AB19" s="110"/>
      <c r="AC19" s="111"/>
      <c r="AD19" s="109">
        <v>294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c r="A20" s="143"/>
      <c r="B20" s="144"/>
      <c r="C20" s="144"/>
      <c r="D20" s="144"/>
      <c r="E20" s="144"/>
      <c r="F20" s="145"/>
      <c r="G20" s="536" t="s">
        <v>10</v>
      </c>
      <c r="H20" s="537"/>
      <c r="I20" s="537"/>
      <c r="J20" s="537"/>
      <c r="K20" s="537"/>
      <c r="L20" s="537"/>
      <c r="M20" s="537"/>
      <c r="N20" s="537"/>
      <c r="O20" s="537"/>
      <c r="P20" s="540">
        <f>IF(P18=0, "-", SUM(P19)/P18)</f>
        <v>0.8</v>
      </c>
      <c r="Q20" s="540"/>
      <c r="R20" s="540"/>
      <c r="S20" s="540"/>
      <c r="T20" s="540"/>
      <c r="U20" s="540"/>
      <c r="V20" s="540"/>
      <c r="W20" s="540">
        <f t="shared" ref="W20" si="0">IF(W18=0, "-", SUM(W19)/W18)</f>
        <v>0.91277258566978192</v>
      </c>
      <c r="X20" s="540"/>
      <c r="Y20" s="540"/>
      <c r="Z20" s="540"/>
      <c r="AA20" s="540"/>
      <c r="AB20" s="540"/>
      <c r="AC20" s="540"/>
      <c r="AD20" s="540">
        <f t="shared" ref="AD20" si="1">IF(AD18=0, "-", SUM(AD19)/AD18)</f>
        <v>0.91588785046728971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6"/>
      <c r="B21" s="147"/>
      <c r="C21" s="147"/>
      <c r="D21" s="147"/>
      <c r="E21" s="147"/>
      <c r="F21" s="148"/>
      <c r="G21" s="927" t="s">
        <v>478</v>
      </c>
      <c r="H21" s="928"/>
      <c r="I21" s="928"/>
      <c r="J21" s="928"/>
      <c r="K21" s="928"/>
      <c r="L21" s="928"/>
      <c r="M21" s="928"/>
      <c r="N21" s="928"/>
      <c r="O21" s="928"/>
      <c r="P21" s="540">
        <f>IF(P19=0, "-", SUM(P19)/SUM(P13,P14))</f>
        <v>0.8</v>
      </c>
      <c r="Q21" s="540"/>
      <c r="R21" s="540"/>
      <c r="S21" s="540"/>
      <c r="T21" s="540"/>
      <c r="U21" s="540"/>
      <c r="V21" s="540"/>
      <c r="W21" s="540">
        <f t="shared" ref="W21" si="2">IF(W19=0, "-", SUM(W19)/SUM(W13,W14))</f>
        <v>0.91277258566978192</v>
      </c>
      <c r="X21" s="540"/>
      <c r="Y21" s="540"/>
      <c r="Z21" s="540"/>
      <c r="AA21" s="540"/>
      <c r="AB21" s="540"/>
      <c r="AC21" s="540"/>
      <c r="AD21" s="540">
        <f t="shared" ref="AD21" si="3">IF(AD19=0, "-", SUM(AD19)/SUM(AD13,AD14))</f>
        <v>0.91588785046728971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580</v>
      </c>
      <c r="H23" s="188"/>
      <c r="I23" s="188"/>
      <c r="J23" s="188"/>
      <c r="K23" s="188"/>
      <c r="L23" s="188"/>
      <c r="M23" s="188"/>
      <c r="N23" s="188"/>
      <c r="O23" s="189"/>
      <c r="P23" s="106">
        <v>377</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9">
        <f>AK13</f>
        <v>377</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31</v>
      </c>
      <c r="AR31" s="137"/>
      <c r="AS31" s="138" t="s">
        <v>355</v>
      </c>
      <c r="AT31" s="173"/>
      <c r="AU31" s="272" t="s">
        <v>567</v>
      </c>
      <c r="AV31" s="272"/>
      <c r="AW31" s="380" t="s">
        <v>300</v>
      </c>
      <c r="AX31" s="381"/>
    </row>
    <row r="32" spans="1:50" ht="23.25" customHeight="1">
      <c r="A32" s="516"/>
      <c r="B32" s="514"/>
      <c r="C32" s="514"/>
      <c r="D32" s="514"/>
      <c r="E32" s="514"/>
      <c r="F32" s="515"/>
      <c r="G32" s="541" t="s">
        <v>581</v>
      </c>
      <c r="H32" s="542"/>
      <c r="I32" s="542"/>
      <c r="J32" s="542"/>
      <c r="K32" s="542"/>
      <c r="L32" s="542"/>
      <c r="M32" s="542"/>
      <c r="N32" s="542"/>
      <c r="O32" s="543"/>
      <c r="P32" s="162" t="s">
        <v>582</v>
      </c>
      <c r="Q32" s="162"/>
      <c r="R32" s="162"/>
      <c r="S32" s="162"/>
      <c r="T32" s="162"/>
      <c r="U32" s="162"/>
      <c r="V32" s="162"/>
      <c r="W32" s="162"/>
      <c r="X32" s="232"/>
      <c r="Y32" s="339" t="s">
        <v>12</v>
      </c>
      <c r="Z32" s="550"/>
      <c r="AA32" s="551"/>
      <c r="AB32" s="552" t="s">
        <v>14</v>
      </c>
      <c r="AC32" s="552"/>
      <c r="AD32" s="552"/>
      <c r="AE32" s="365">
        <v>92.8</v>
      </c>
      <c r="AF32" s="366"/>
      <c r="AG32" s="366"/>
      <c r="AH32" s="366"/>
      <c r="AI32" s="365">
        <v>87.4</v>
      </c>
      <c r="AJ32" s="366"/>
      <c r="AK32" s="366"/>
      <c r="AL32" s="366"/>
      <c r="AM32" s="112">
        <v>82.9</v>
      </c>
      <c r="AN32" s="113"/>
      <c r="AO32" s="113"/>
      <c r="AP32" s="114"/>
      <c r="AQ32" s="112" t="s">
        <v>633</v>
      </c>
      <c r="AR32" s="113"/>
      <c r="AS32" s="113"/>
      <c r="AT32" s="114"/>
      <c r="AU32" s="366" t="s">
        <v>632</v>
      </c>
      <c r="AV32" s="366"/>
      <c r="AW32" s="366"/>
      <c r="AX32" s="368"/>
    </row>
    <row r="33" spans="1:50" ht="23.25" customHeight="1">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14</v>
      </c>
      <c r="AC33" s="523"/>
      <c r="AD33" s="523"/>
      <c r="AE33" s="365">
        <v>80</v>
      </c>
      <c r="AF33" s="366"/>
      <c r="AG33" s="366"/>
      <c r="AH33" s="366"/>
      <c r="AI33" s="365">
        <v>80</v>
      </c>
      <c r="AJ33" s="366"/>
      <c r="AK33" s="366"/>
      <c r="AL33" s="366"/>
      <c r="AM33" s="112">
        <v>80</v>
      </c>
      <c r="AN33" s="113"/>
      <c r="AO33" s="113"/>
      <c r="AP33" s="114"/>
      <c r="AQ33" s="112">
        <v>80</v>
      </c>
      <c r="AR33" s="113"/>
      <c r="AS33" s="113"/>
      <c r="AT33" s="114"/>
      <c r="AU33" s="366" t="s">
        <v>632</v>
      </c>
      <c r="AV33" s="366"/>
      <c r="AW33" s="366"/>
      <c r="AX33" s="368"/>
    </row>
    <row r="34" spans="1:50" ht="23.25" customHeight="1">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116</v>
      </c>
      <c r="AF34" s="366"/>
      <c r="AG34" s="366"/>
      <c r="AH34" s="366"/>
      <c r="AI34" s="365">
        <v>109</v>
      </c>
      <c r="AJ34" s="366"/>
      <c r="AK34" s="366"/>
      <c r="AL34" s="366"/>
      <c r="AM34" s="112">
        <v>104</v>
      </c>
      <c r="AN34" s="113"/>
      <c r="AO34" s="113"/>
      <c r="AP34" s="114"/>
      <c r="AQ34" s="112" t="s">
        <v>633</v>
      </c>
      <c r="AR34" s="113"/>
      <c r="AS34" s="113"/>
      <c r="AT34" s="114"/>
      <c r="AU34" s="366" t="s">
        <v>632</v>
      </c>
      <c r="AV34" s="366"/>
      <c r="AW34" s="366"/>
      <c r="AX34" s="368"/>
    </row>
    <row r="35" spans="1:50" ht="23.25" customHeight="1">
      <c r="A35" s="898" t="s">
        <v>506</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c r="A101" s="492"/>
      <c r="B101" s="493"/>
      <c r="C101" s="493"/>
      <c r="D101" s="493"/>
      <c r="E101" s="493"/>
      <c r="F101" s="494"/>
      <c r="G101" s="162" t="s">
        <v>584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585</v>
      </c>
      <c r="AC101" s="552"/>
      <c r="AD101" s="552"/>
      <c r="AE101" s="365">
        <v>208</v>
      </c>
      <c r="AF101" s="366"/>
      <c r="AG101" s="366"/>
      <c r="AH101" s="367"/>
      <c r="AI101" s="365">
        <v>239</v>
      </c>
      <c r="AJ101" s="366"/>
      <c r="AK101" s="366"/>
      <c r="AL101" s="367"/>
      <c r="AM101" s="365">
        <v>234</v>
      </c>
      <c r="AN101" s="366"/>
      <c r="AO101" s="366"/>
      <c r="AP101" s="367"/>
      <c r="AQ101" s="365" t="s">
        <v>587</v>
      </c>
      <c r="AR101" s="366"/>
      <c r="AS101" s="366"/>
      <c r="AT101" s="367"/>
      <c r="AU101" s="365" t="s">
        <v>633</v>
      </c>
      <c r="AV101" s="366"/>
      <c r="AW101" s="366"/>
      <c r="AX101" s="367"/>
    </row>
    <row r="102" spans="1:60" ht="23.25" customHeight="1">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586</v>
      </c>
      <c r="AC102" s="552"/>
      <c r="AD102" s="552"/>
      <c r="AE102" s="359">
        <v>210</v>
      </c>
      <c r="AF102" s="359"/>
      <c r="AG102" s="359"/>
      <c r="AH102" s="359"/>
      <c r="AI102" s="359">
        <v>240</v>
      </c>
      <c r="AJ102" s="359"/>
      <c r="AK102" s="359"/>
      <c r="AL102" s="359"/>
      <c r="AM102" s="359">
        <v>240</v>
      </c>
      <c r="AN102" s="359"/>
      <c r="AO102" s="359"/>
      <c r="AP102" s="359"/>
      <c r="AQ102" s="815">
        <v>240</v>
      </c>
      <c r="AR102" s="816"/>
      <c r="AS102" s="816"/>
      <c r="AT102" s="817"/>
      <c r="AU102" s="815">
        <v>240</v>
      </c>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v>2</v>
      </c>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589</v>
      </c>
      <c r="AC116" s="302"/>
      <c r="AD116" s="303"/>
      <c r="AE116" s="359">
        <v>1.3</v>
      </c>
      <c r="AF116" s="359"/>
      <c r="AG116" s="359"/>
      <c r="AH116" s="359"/>
      <c r="AI116" s="359">
        <v>1.2</v>
      </c>
      <c r="AJ116" s="359"/>
      <c r="AK116" s="359"/>
      <c r="AL116" s="359"/>
      <c r="AM116" s="359">
        <v>1.1166666666666667</v>
      </c>
      <c r="AN116" s="359"/>
      <c r="AO116" s="359"/>
      <c r="AP116" s="359"/>
      <c r="AQ116" s="365">
        <v>1.0416666666666667</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7" t="s">
        <v>591</v>
      </c>
      <c r="AF117" s="307"/>
      <c r="AG117" s="307"/>
      <c r="AH117" s="307"/>
      <c r="AI117" s="307" t="s">
        <v>592</v>
      </c>
      <c r="AJ117" s="307"/>
      <c r="AK117" s="307"/>
      <c r="AL117" s="307"/>
      <c r="AM117" s="307" t="s">
        <v>644</v>
      </c>
      <c r="AN117" s="307"/>
      <c r="AO117" s="307"/>
      <c r="AP117" s="307"/>
      <c r="AQ117" s="307" t="s">
        <v>645</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566</v>
      </c>
      <c r="B130" s="992"/>
      <c r="C130" s="991" t="s">
        <v>358</v>
      </c>
      <c r="D130" s="992"/>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c r="A134" s="995"/>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c r="A154" s="995"/>
      <c r="B154" s="253"/>
      <c r="C154" s="252"/>
      <c r="D154" s="253"/>
      <c r="E154" s="252"/>
      <c r="F154" s="315"/>
      <c r="G154" s="231" t="s">
        <v>595</v>
      </c>
      <c r="H154" s="162"/>
      <c r="I154" s="162"/>
      <c r="J154" s="162"/>
      <c r="K154" s="162"/>
      <c r="L154" s="162"/>
      <c r="M154" s="162"/>
      <c r="N154" s="162"/>
      <c r="O154" s="162"/>
      <c r="P154" s="232"/>
      <c r="Q154" s="161" t="s">
        <v>596</v>
      </c>
      <c r="R154" s="162"/>
      <c r="S154" s="162"/>
      <c r="T154" s="162"/>
      <c r="U154" s="162"/>
      <c r="V154" s="162"/>
      <c r="W154" s="162"/>
      <c r="X154" s="162"/>
      <c r="Y154" s="162"/>
      <c r="Z154" s="162"/>
      <c r="AA154" s="924"/>
      <c r="AB154" s="256" t="s">
        <v>587</v>
      </c>
      <c r="AC154" s="257"/>
      <c r="AD154" s="257"/>
      <c r="AE154" s="262" t="s">
        <v>597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634</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9.75" customHeight="1">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5"/>
      <c r="B188" s="253"/>
      <c r="C188" s="252"/>
      <c r="D188" s="253"/>
      <c r="E188" s="161" t="s">
        <v>598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5"/>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603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604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61" t="s">
        <v>605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599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600</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92.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575</v>
      </c>
      <c r="AE709" s="156"/>
      <c r="AF709" s="156"/>
      <c r="AG709" s="665" t="s">
        <v>646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601</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575</v>
      </c>
      <c r="AE711" s="156"/>
      <c r="AF711" s="156"/>
      <c r="AG711" s="665" t="s">
        <v>607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601</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601</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t="s">
        <v>635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601</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575</v>
      </c>
      <c r="AE717" s="156"/>
      <c r="AF717" s="156"/>
      <c r="AG717" s="665" t="s">
        <v>647</v>
      </c>
      <c r="AH717" s="666"/>
      <c r="AI717" s="666"/>
      <c r="AJ717" s="666"/>
      <c r="AK717" s="666"/>
      <c r="AL717" s="666"/>
      <c r="AM717" s="666"/>
      <c r="AN717" s="666"/>
      <c r="AO717" s="666"/>
      <c r="AP717" s="666"/>
      <c r="AQ717" s="666"/>
      <c r="AR717" s="666"/>
      <c r="AS717" s="666"/>
      <c r="AT717" s="666"/>
      <c r="AU717" s="666"/>
      <c r="AV717" s="666"/>
      <c r="AW717" s="666"/>
      <c r="AX717" s="667"/>
    </row>
    <row r="718" spans="1:50" ht="41.2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575</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61" t="s">
        <v>609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1"/>
      <c r="B721" s="652"/>
      <c r="C721" s="918" t="s">
        <v>626</v>
      </c>
      <c r="D721" s="919"/>
      <c r="E721" s="919"/>
      <c r="F721" s="920"/>
      <c r="G721" s="938"/>
      <c r="H721" s="939"/>
      <c r="I721" s="83" t="str">
        <f>IF(OR(G721="　", G721=""), "", "-")</f>
        <v/>
      </c>
      <c r="J721" s="917"/>
      <c r="K721" s="917"/>
      <c r="L721" s="83" t="str">
        <f>IF(M721="","","-")</f>
        <v/>
      </c>
      <c r="M721" s="84"/>
      <c r="N721" s="914" t="s">
        <v>652</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22" t="s">
        <v>48</v>
      </c>
      <c r="B726" s="623"/>
      <c r="C726" s="444" t="s">
        <v>53</v>
      </c>
      <c r="D726" s="582"/>
      <c r="E726" s="582"/>
      <c r="F726" s="583"/>
      <c r="G726" s="798" t="s">
        <v>636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610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t="s">
        <v>611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4" t="s">
        <v>550</v>
      </c>
      <c r="B737" s="125"/>
      <c r="C737" s="125"/>
      <c r="D737" s="126"/>
      <c r="E737" s="123"/>
      <c r="F737" s="123"/>
      <c r="G737" s="123"/>
      <c r="H737" s="123"/>
      <c r="I737" s="123"/>
      <c r="J737" s="123"/>
      <c r="K737" s="123"/>
      <c r="L737" s="123"/>
      <c r="M737" s="123"/>
      <c r="N737" s="102" t="s">
        <v>543</v>
      </c>
      <c r="O737" s="102"/>
      <c r="P737" s="102"/>
      <c r="Q737" s="102"/>
      <c r="R737" s="123"/>
      <c r="S737" s="123"/>
      <c r="T737" s="123"/>
      <c r="U737" s="123"/>
      <c r="V737" s="123"/>
      <c r="W737" s="123"/>
      <c r="X737" s="123"/>
      <c r="Y737" s="123"/>
      <c r="Z737" s="123"/>
      <c r="AA737" s="102" t="s">
        <v>542</v>
      </c>
      <c r="AB737" s="102"/>
      <c r="AC737" s="102"/>
      <c r="AD737" s="102"/>
      <c r="AE737" s="123"/>
      <c r="AF737" s="123"/>
      <c r="AG737" s="123"/>
      <c r="AH737" s="123"/>
      <c r="AI737" s="123"/>
      <c r="AJ737" s="123"/>
      <c r="AK737" s="123"/>
      <c r="AL737" s="123"/>
      <c r="AM737" s="123"/>
      <c r="AN737" s="102" t="s">
        <v>541</v>
      </c>
      <c r="AO737" s="102"/>
      <c r="AP737" s="102"/>
      <c r="AQ737" s="102"/>
      <c r="AR737" s="103" t="s">
        <v>612</v>
      </c>
      <c r="AS737" s="104"/>
      <c r="AT737" s="104"/>
      <c r="AU737" s="104"/>
      <c r="AV737" s="104"/>
      <c r="AW737" s="104"/>
      <c r="AX737" s="105"/>
      <c r="AY737" s="89"/>
      <c r="AZ737" s="89"/>
    </row>
    <row r="738" spans="1:52" ht="24.75" customHeight="1">
      <c r="A738" s="124" t="s">
        <v>540</v>
      </c>
      <c r="B738" s="125"/>
      <c r="C738" s="125"/>
      <c r="D738" s="126"/>
      <c r="E738" s="123" t="s">
        <v>613</v>
      </c>
      <c r="F738" s="123"/>
      <c r="G738" s="123"/>
      <c r="H738" s="123"/>
      <c r="I738" s="123"/>
      <c r="J738" s="123"/>
      <c r="K738" s="123"/>
      <c r="L738" s="123"/>
      <c r="M738" s="123"/>
      <c r="N738" s="102" t="s">
        <v>539</v>
      </c>
      <c r="O738" s="102"/>
      <c r="P738" s="102"/>
      <c r="Q738" s="102"/>
      <c r="R738" s="123" t="s">
        <v>614</v>
      </c>
      <c r="S738" s="123"/>
      <c r="T738" s="123"/>
      <c r="U738" s="123"/>
      <c r="V738" s="123"/>
      <c r="W738" s="123"/>
      <c r="X738" s="123"/>
      <c r="Y738" s="123"/>
      <c r="Z738" s="123"/>
      <c r="AA738" s="102" t="s">
        <v>538</v>
      </c>
      <c r="AB738" s="102"/>
      <c r="AC738" s="102"/>
      <c r="AD738" s="102"/>
      <c r="AE738" s="123" t="s">
        <v>614</v>
      </c>
      <c r="AF738" s="123"/>
      <c r="AG738" s="123"/>
      <c r="AH738" s="123"/>
      <c r="AI738" s="123"/>
      <c r="AJ738" s="123"/>
      <c r="AK738" s="123"/>
      <c r="AL738" s="123"/>
      <c r="AM738" s="123"/>
      <c r="AN738" s="102" t="s">
        <v>534</v>
      </c>
      <c r="AO738" s="102"/>
      <c r="AP738" s="102"/>
      <c r="AQ738" s="102"/>
      <c r="AR738" s="103" t="s">
        <v>615</v>
      </c>
      <c r="AS738" s="104"/>
      <c r="AT738" s="104"/>
      <c r="AU738" s="104"/>
      <c r="AV738" s="104"/>
      <c r="AW738" s="104"/>
      <c r="AX738" s="105"/>
    </row>
    <row r="739" spans="1:52" ht="24.75" customHeight="1" thickBot="1">
      <c r="A739" s="127" t="s">
        <v>530</v>
      </c>
      <c r="B739" s="128"/>
      <c r="C739" s="128"/>
      <c r="D739" s="129"/>
      <c r="E739" s="130" t="s">
        <v>570</v>
      </c>
      <c r="F739" s="118"/>
      <c r="G739" s="118"/>
      <c r="H739" s="93" t="str">
        <f>IF(E739="", "", "(")</f>
        <v>(</v>
      </c>
      <c r="I739" s="118" t="s">
        <v>466</v>
      </c>
      <c r="J739" s="118"/>
      <c r="K739" s="93" t="str">
        <f>IF(OR(I739="　", I739=""), "", "-")</f>
        <v/>
      </c>
      <c r="L739" s="119">
        <v>11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30"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t="s">
        <v>638</v>
      </c>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c r="A743" s="143"/>
      <c r="B743" s="144"/>
      <c r="C743" s="144"/>
      <c r="D743" s="144"/>
      <c r="E743" s="144"/>
      <c r="F743" s="145"/>
      <c r="G743" s="46"/>
      <c r="H743" s="47"/>
      <c r="I743" s="47"/>
      <c r="J743" s="47"/>
      <c r="K743" s="47"/>
      <c r="L743" s="47"/>
      <c r="M743" s="47"/>
      <c r="N743" s="47"/>
      <c r="O743" s="47"/>
      <c r="P743" s="47"/>
      <c r="Q743" s="47"/>
      <c r="R743" s="47"/>
      <c r="S743" s="47"/>
      <c r="T743" s="47" t="s">
        <v>616</v>
      </c>
      <c r="U743" s="47"/>
      <c r="V743" s="47" t="s">
        <v>617</v>
      </c>
      <c r="W743" s="47"/>
      <c r="X743" s="47"/>
      <c r="Y743" s="47"/>
      <c r="Z743" s="47"/>
      <c r="AA743" s="47"/>
      <c r="AB743" s="47"/>
      <c r="AC743" s="47"/>
      <c r="AD743" s="47"/>
      <c r="AE743" s="47"/>
      <c r="AF743" s="47"/>
      <c r="AG743" s="47"/>
      <c r="AH743" s="47"/>
      <c r="AI743" s="47" t="s">
        <v>618</v>
      </c>
      <c r="AJ743" s="47"/>
      <c r="AK743" s="47"/>
      <c r="AL743" s="47"/>
      <c r="AM743" s="47"/>
      <c r="AN743" s="47"/>
      <c r="AO743" s="47"/>
      <c r="AP743" s="47"/>
      <c r="AQ743" s="47"/>
      <c r="AR743" s="47"/>
      <c r="AS743" s="47"/>
      <c r="AT743" s="47"/>
      <c r="AU743" s="47"/>
      <c r="AV743" s="47"/>
      <c r="AW743" s="47"/>
      <c r="AX743" s="48"/>
    </row>
    <row r="744" spans="1:52" ht="30" customHeight="1">
      <c r="A744" s="143"/>
      <c r="B744" s="144"/>
      <c r="C744" s="144"/>
      <c r="D744" s="144"/>
      <c r="E744" s="144"/>
      <c r="F744" s="145"/>
      <c r="G744" s="46"/>
      <c r="H744" s="47"/>
      <c r="I744" s="47"/>
      <c r="J744" s="47"/>
      <c r="K744" s="47"/>
      <c r="L744" s="47"/>
      <c r="M744" s="47"/>
      <c r="N744" s="47"/>
      <c r="O744" s="47"/>
      <c r="P744" s="47"/>
      <c r="Q744" s="47"/>
      <c r="R744" s="47"/>
      <c r="S744" s="47"/>
      <c r="T744" s="47" t="s">
        <v>619</v>
      </c>
      <c r="U744" s="47"/>
      <c r="V744" s="47"/>
      <c r="W744" s="47"/>
      <c r="X744" s="47"/>
      <c r="Y744" s="47"/>
      <c r="Z744" s="47"/>
      <c r="AA744" s="47"/>
      <c r="AB744" s="47"/>
      <c r="AC744" s="47"/>
      <c r="AD744" s="47"/>
      <c r="AE744" s="47"/>
      <c r="AF744" s="47"/>
      <c r="AG744" s="47"/>
      <c r="AH744" s="47"/>
      <c r="AI744" s="47" t="s">
        <v>620</v>
      </c>
      <c r="AJ744" s="47"/>
      <c r="AK744" s="47"/>
      <c r="AL744" s="47"/>
      <c r="AM744" s="47"/>
      <c r="AN744" s="47"/>
      <c r="AO744" s="47"/>
      <c r="AP744" s="47"/>
      <c r="AQ744" s="47"/>
      <c r="AR744" s="47"/>
      <c r="AS744" s="47"/>
      <c r="AT744" s="47"/>
      <c r="AU744" s="47"/>
      <c r="AV744" s="47"/>
      <c r="AW744" s="47"/>
      <c r="AX744" s="48"/>
    </row>
    <row r="745" spans="1:52" ht="30"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621</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c r="A747" s="143"/>
      <c r="B747" s="144"/>
      <c r="C747" s="144"/>
      <c r="D747" s="144"/>
      <c r="E747" s="144"/>
      <c r="F747" s="145"/>
      <c r="G747" s="46"/>
      <c r="H747" s="47"/>
      <c r="I747" s="47"/>
      <c r="J747" s="47"/>
      <c r="K747" s="47"/>
      <c r="L747" s="47"/>
      <c r="M747" s="47"/>
      <c r="N747" s="47"/>
      <c r="O747" s="47"/>
      <c r="P747" s="47"/>
      <c r="Q747" s="47"/>
      <c r="R747" s="47" t="s">
        <v>623</v>
      </c>
      <c r="S747" s="47"/>
      <c r="T747" s="47" t="s">
        <v>622</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c r="A748" s="143"/>
      <c r="B748" s="144"/>
      <c r="C748" s="144"/>
      <c r="D748" s="144"/>
      <c r="E748" s="144"/>
      <c r="F748" s="145"/>
      <c r="G748" s="46"/>
      <c r="H748" s="47"/>
      <c r="I748" s="47"/>
      <c r="J748" s="47"/>
      <c r="K748" s="47"/>
      <c r="L748" s="47"/>
      <c r="M748" s="47"/>
      <c r="N748" s="47"/>
      <c r="O748" s="47"/>
      <c r="P748" s="47"/>
      <c r="Q748" s="47"/>
      <c r="R748" s="47"/>
      <c r="S748" s="101"/>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c r="A750" s="143"/>
      <c r="B750" s="144"/>
      <c r="C750" s="144"/>
      <c r="D750" s="144"/>
      <c r="E750" s="144"/>
      <c r="F750" s="145"/>
      <c r="G750" s="46"/>
      <c r="H750" s="47"/>
      <c r="I750" s="47"/>
      <c r="J750" s="47"/>
      <c r="K750" s="47"/>
      <c r="L750" s="47"/>
      <c r="M750" s="47"/>
      <c r="N750" s="47"/>
      <c r="O750" s="47"/>
      <c r="P750" s="47"/>
      <c r="Q750" s="47"/>
      <c r="R750" s="47"/>
      <c r="S750" s="47"/>
      <c r="T750" s="47" t="s">
        <v>624</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t="s">
        <v>637</v>
      </c>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c r="A753" s="143"/>
      <c r="B753" s="144"/>
      <c r="C753" s="144"/>
      <c r="D753" s="144"/>
      <c r="E753" s="144"/>
      <c r="F753" s="145"/>
      <c r="G753" s="46"/>
      <c r="H753" s="47"/>
      <c r="I753" s="47"/>
      <c r="J753" s="47"/>
      <c r="K753" s="47"/>
      <c r="L753" s="47"/>
      <c r="M753" s="47"/>
      <c r="N753" s="47"/>
      <c r="O753" s="47"/>
      <c r="P753" s="47"/>
      <c r="Q753" s="47"/>
      <c r="R753" s="47"/>
      <c r="S753" s="47"/>
      <c r="T753" s="47"/>
      <c r="U753" s="47" t="s">
        <v>625</v>
      </c>
      <c r="V753" s="47"/>
      <c r="W753" s="47"/>
      <c r="X753" s="47"/>
      <c r="Y753" s="47"/>
      <c r="Z753" s="47"/>
      <c r="AA753" s="47"/>
      <c r="AB753" s="47"/>
      <c r="AC753" s="47"/>
      <c r="AD753" s="47"/>
      <c r="AE753" s="47"/>
      <c r="AF753" s="47"/>
      <c r="AG753" s="47"/>
      <c r="AH753" s="47"/>
      <c r="AI753" s="47"/>
      <c r="AJ753" s="47" t="s">
        <v>626</v>
      </c>
      <c r="AK753" s="47"/>
      <c r="AL753" s="47"/>
      <c r="AM753" s="47"/>
      <c r="AN753" s="47"/>
      <c r="AO753" s="47"/>
      <c r="AP753" s="47"/>
      <c r="AQ753" s="47"/>
      <c r="AR753" s="47"/>
      <c r="AS753" s="47"/>
      <c r="AT753" s="47"/>
      <c r="AU753" s="47"/>
      <c r="AV753" s="47"/>
      <c r="AW753" s="47"/>
      <c r="AX753" s="48"/>
    </row>
    <row r="754" spans="1:50" ht="30" customHeight="1">
      <c r="A754" s="143"/>
      <c r="B754" s="144"/>
      <c r="C754" s="144"/>
      <c r="D754" s="144"/>
      <c r="E754" s="144"/>
      <c r="F754" s="145"/>
      <c r="G754" s="46"/>
      <c r="H754" s="47"/>
      <c r="I754" s="47"/>
      <c r="J754" s="47"/>
      <c r="K754" s="47"/>
      <c r="L754" s="47"/>
      <c r="M754" s="47"/>
      <c r="N754" s="47"/>
      <c r="O754" s="47"/>
      <c r="P754" s="47"/>
      <c r="Q754" s="47"/>
      <c r="R754" s="47"/>
      <c r="S754" s="47"/>
      <c r="T754" s="47"/>
      <c r="U754" s="47" t="s">
        <v>649</v>
      </c>
      <c r="V754" s="47"/>
      <c r="W754" s="47"/>
      <c r="X754" s="47"/>
      <c r="Y754" s="47"/>
      <c r="Z754" s="47"/>
      <c r="AA754" s="47"/>
      <c r="AB754" s="47"/>
      <c r="AC754" s="47"/>
      <c r="AD754" s="47"/>
      <c r="AE754" s="47"/>
      <c r="AF754" s="47"/>
      <c r="AG754" s="47"/>
      <c r="AH754" s="47"/>
      <c r="AI754" s="47"/>
      <c r="AJ754" s="47" t="s">
        <v>650</v>
      </c>
      <c r="AK754" s="47"/>
      <c r="AL754" s="47"/>
      <c r="AM754" s="47"/>
      <c r="AN754" s="47"/>
      <c r="AO754" s="47"/>
      <c r="AP754" s="47"/>
      <c r="AQ754" s="47"/>
      <c r="AR754" s="47"/>
      <c r="AS754" s="47"/>
      <c r="AT754" s="47"/>
      <c r="AU754" s="47"/>
      <c r="AV754" s="47"/>
      <c r="AW754" s="47"/>
      <c r="AX754" s="48"/>
    </row>
    <row r="755" spans="1:50" ht="30"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621</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t="s">
        <v>622</v>
      </c>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c r="A758" s="143"/>
      <c r="B758" s="144"/>
      <c r="C758" s="144"/>
      <c r="D758" s="144"/>
      <c r="E758" s="144"/>
      <c r="F758" s="145"/>
      <c r="G758" s="46"/>
      <c r="H758" s="47"/>
      <c r="I758" s="47"/>
      <c r="J758" s="47"/>
      <c r="K758" s="47"/>
      <c r="L758" s="47"/>
      <c r="M758" s="47"/>
      <c r="N758" s="47"/>
      <c r="O758" s="47"/>
      <c r="P758" s="47"/>
      <c r="Q758" s="47"/>
      <c r="R758" s="47"/>
      <c r="S758" s="47" t="s">
        <v>627</v>
      </c>
      <c r="T758" s="47" t="s">
        <v>628</v>
      </c>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c r="A759" s="143"/>
      <c r="B759" s="144"/>
      <c r="C759" s="144"/>
      <c r="D759" s="144"/>
      <c r="E759" s="144"/>
      <c r="F759" s="145"/>
      <c r="G759" s="46"/>
      <c r="H759" s="47"/>
      <c r="I759" s="47"/>
      <c r="J759" s="47"/>
      <c r="K759" s="47"/>
      <c r="L759" s="47"/>
      <c r="M759" s="47"/>
      <c r="N759" s="47"/>
      <c r="O759" s="47"/>
      <c r="P759" s="47"/>
      <c r="Q759" s="47"/>
      <c r="R759" s="47"/>
      <c r="S759" s="47"/>
      <c r="T759" s="47" t="s">
        <v>651</v>
      </c>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customHeight="1">
      <c r="A760" s="143"/>
      <c r="B760" s="144"/>
      <c r="C760" s="144"/>
      <c r="D760" s="144"/>
      <c r="E760" s="144"/>
      <c r="F760" s="145"/>
      <c r="G760" s="46"/>
      <c r="H760" s="47"/>
      <c r="I760" s="47"/>
      <c r="J760" s="47"/>
      <c r="K760" s="47"/>
      <c r="L760" s="47"/>
      <c r="M760" s="47"/>
      <c r="N760" s="47"/>
      <c r="O760" s="47"/>
      <c r="P760" s="47"/>
      <c r="Q760" s="47"/>
      <c r="R760" s="47"/>
      <c r="S760" s="47"/>
      <c r="T760" s="47" t="s">
        <v>624</v>
      </c>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customHeight="1" thickBo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t="s">
        <v>639</v>
      </c>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2.5" customHeight="1">
      <c r="A781" s="557"/>
      <c r="B781" s="764"/>
      <c r="C781" s="764"/>
      <c r="D781" s="764"/>
      <c r="E781" s="764"/>
      <c r="F781" s="765"/>
      <c r="G781" s="450" t="s">
        <v>629</v>
      </c>
      <c r="H781" s="451"/>
      <c r="I781" s="451"/>
      <c r="J781" s="451"/>
      <c r="K781" s="452"/>
      <c r="L781" s="453" t="s">
        <v>648</v>
      </c>
      <c r="M781" s="454"/>
      <c r="N781" s="454"/>
      <c r="O781" s="454"/>
      <c r="P781" s="454"/>
      <c r="Q781" s="454"/>
      <c r="R781" s="454"/>
      <c r="S781" s="454"/>
      <c r="T781" s="454"/>
      <c r="U781" s="454"/>
      <c r="V781" s="454"/>
      <c r="W781" s="454"/>
      <c r="X781" s="455"/>
      <c r="Y781" s="456">
        <v>89</v>
      </c>
      <c r="Z781" s="457"/>
      <c r="AA781" s="457"/>
      <c r="AB781" s="558"/>
      <c r="AC781" s="450" t="s">
        <v>629</v>
      </c>
      <c r="AD781" s="451"/>
      <c r="AE781" s="451"/>
      <c r="AF781" s="451"/>
      <c r="AG781" s="452"/>
      <c r="AH781" s="453" t="s">
        <v>640</v>
      </c>
      <c r="AI781" s="454"/>
      <c r="AJ781" s="454"/>
      <c r="AK781" s="454"/>
      <c r="AL781" s="454"/>
      <c r="AM781" s="454"/>
      <c r="AN781" s="454"/>
      <c r="AO781" s="454"/>
      <c r="AP781" s="454"/>
      <c r="AQ781" s="454"/>
      <c r="AR781" s="454"/>
      <c r="AS781" s="454"/>
      <c r="AT781" s="455"/>
      <c r="AU781" s="456">
        <v>134</v>
      </c>
      <c r="AV781" s="457"/>
      <c r="AW781" s="457"/>
      <c r="AX781" s="458"/>
    </row>
    <row r="782" spans="1:50" ht="24.75"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89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134</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630</v>
      </c>
      <c r="D837" s="419"/>
      <c r="E837" s="419"/>
      <c r="F837" s="419"/>
      <c r="G837" s="419"/>
      <c r="H837" s="419"/>
      <c r="I837" s="419"/>
      <c r="J837" s="420">
        <v>1011001000128</v>
      </c>
      <c r="K837" s="421"/>
      <c r="L837" s="421"/>
      <c r="M837" s="421"/>
      <c r="N837" s="421"/>
      <c r="O837" s="421"/>
      <c r="P837" s="426" t="s">
        <v>641</v>
      </c>
      <c r="Q837" s="318"/>
      <c r="R837" s="318"/>
      <c r="S837" s="318"/>
      <c r="T837" s="318"/>
      <c r="U837" s="318"/>
      <c r="V837" s="318"/>
      <c r="W837" s="318"/>
      <c r="X837" s="318"/>
      <c r="Y837" s="319">
        <v>89</v>
      </c>
      <c r="Z837" s="320"/>
      <c r="AA837" s="320"/>
      <c r="AB837" s="321"/>
      <c r="AC837" s="329" t="s">
        <v>502</v>
      </c>
      <c r="AD837" s="424"/>
      <c r="AE837" s="424"/>
      <c r="AF837" s="424"/>
      <c r="AG837" s="424"/>
      <c r="AH837" s="422">
        <v>1</v>
      </c>
      <c r="AI837" s="423"/>
      <c r="AJ837" s="423"/>
      <c r="AK837" s="423"/>
      <c r="AL837" s="326">
        <v>91</v>
      </c>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c r="A870" s="405">
        <v>1</v>
      </c>
      <c r="B870" s="405">
        <v>1</v>
      </c>
      <c r="C870" s="425" t="s">
        <v>630</v>
      </c>
      <c r="D870" s="419"/>
      <c r="E870" s="419"/>
      <c r="F870" s="419"/>
      <c r="G870" s="419"/>
      <c r="H870" s="419"/>
      <c r="I870" s="419"/>
      <c r="J870" s="420">
        <v>1011001000128</v>
      </c>
      <c r="K870" s="421"/>
      <c r="L870" s="421"/>
      <c r="M870" s="421"/>
      <c r="N870" s="421"/>
      <c r="O870" s="421"/>
      <c r="P870" s="426" t="s">
        <v>642</v>
      </c>
      <c r="Q870" s="318"/>
      <c r="R870" s="318"/>
      <c r="S870" s="318"/>
      <c r="T870" s="318"/>
      <c r="U870" s="318"/>
      <c r="V870" s="318"/>
      <c r="W870" s="318"/>
      <c r="X870" s="318"/>
      <c r="Y870" s="319">
        <v>134</v>
      </c>
      <c r="Z870" s="320"/>
      <c r="AA870" s="320"/>
      <c r="AB870" s="321"/>
      <c r="AC870" s="329" t="s">
        <v>502</v>
      </c>
      <c r="AD870" s="424"/>
      <c r="AE870" s="424"/>
      <c r="AF870" s="424"/>
      <c r="AG870" s="424"/>
      <c r="AH870" s="422">
        <v>1</v>
      </c>
      <c r="AI870" s="423"/>
      <c r="AJ870" s="423"/>
      <c r="AK870" s="423"/>
      <c r="AL870" s="326">
        <v>89</v>
      </c>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c r="A1102" s="405">
        <v>1</v>
      </c>
      <c r="B1102" s="405">
        <v>1</v>
      </c>
      <c r="C1102" s="894" t="s">
        <v>631</v>
      </c>
      <c r="D1102" s="894"/>
      <c r="E1102" s="262" t="s">
        <v>630</v>
      </c>
      <c r="F1102" s="893"/>
      <c r="G1102" s="893"/>
      <c r="H1102" s="893"/>
      <c r="I1102" s="893"/>
      <c r="J1102" s="420">
        <v>1011001000128</v>
      </c>
      <c r="K1102" s="421"/>
      <c r="L1102" s="421"/>
      <c r="M1102" s="421"/>
      <c r="N1102" s="421"/>
      <c r="O1102" s="421"/>
      <c r="P1102" s="426" t="s">
        <v>643</v>
      </c>
      <c r="Q1102" s="318"/>
      <c r="R1102" s="318"/>
      <c r="S1102" s="318"/>
      <c r="T1102" s="318"/>
      <c r="U1102" s="318"/>
      <c r="V1102" s="318"/>
      <c r="W1102" s="318"/>
      <c r="X1102" s="318"/>
      <c r="Y1102" s="319">
        <v>152</v>
      </c>
      <c r="Z1102" s="320"/>
      <c r="AA1102" s="320"/>
      <c r="AB1102" s="321"/>
      <c r="AC1102" s="323" t="s">
        <v>502</v>
      </c>
      <c r="AD1102" s="323"/>
      <c r="AE1102" s="323"/>
      <c r="AF1102" s="323"/>
      <c r="AG1102" s="323"/>
      <c r="AH1102" s="324">
        <v>1</v>
      </c>
      <c r="AI1102" s="325"/>
      <c r="AJ1102" s="325"/>
      <c r="AK1102" s="325"/>
      <c r="AL1102" s="326">
        <v>100</v>
      </c>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82">
    <cfRule type="expression" dxfId="2811" priority="13905">
      <formula>IF(RIGHT(TEXT(Y782,"0.#"),1)=".",FALSE,TRUE)</formula>
    </cfRule>
    <cfRule type="expression" dxfId="2810" priority="13906">
      <formula>IF(RIGHT(TEXT(Y782,"0.#"),1)=".",TRUE,FALSE)</formula>
    </cfRule>
  </conditionalFormatting>
  <conditionalFormatting sqref="Y791">
    <cfRule type="expression" dxfId="2809" priority="13901">
      <formula>IF(RIGHT(TEXT(Y791,"0.#"),1)=".",FALSE,TRUE)</formula>
    </cfRule>
    <cfRule type="expression" dxfId="2808" priority="13902">
      <formula>IF(RIGHT(TEXT(Y791,"0.#"),1)=".",TRUE,FALSE)</formula>
    </cfRule>
  </conditionalFormatting>
  <conditionalFormatting sqref="Y822:Y829 Y820 Y809:Y816 Y807 Y796:Y803 Y794">
    <cfRule type="expression" dxfId="2807" priority="13683">
      <formula>IF(RIGHT(TEXT(Y794,"0.#"),1)=".",FALSE,TRUE)</formula>
    </cfRule>
    <cfRule type="expression" dxfId="2806" priority="13684">
      <formula>IF(RIGHT(TEXT(Y794,"0.#"),1)=".",TRUE,FALSE)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AD19:AJ19">
    <cfRule type="expression" dxfId="2803" priority="13729">
      <formula>IF(RIGHT(TEXT(AD19,"0.#"),1)=".",FALSE,TRUE)</formula>
    </cfRule>
    <cfRule type="expression" dxfId="2802" priority="13730">
      <formula>IF(RIGHT(TEXT(AD19,"0.#"),1)=".",TRUE,FALSE)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83:Y790">
    <cfRule type="expression" dxfId="2799" priority="13707">
      <formula>IF(RIGHT(TEXT(Y783,"0.#"),1)=".",FALSE,TRUE)</formula>
    </cfRule>
    <cfRule type="expression" dxfId="2798" priority="13708">
      <formula>IF(RIGHT(TEXT(Y783,"0.#"),1)=".",TRUE,FALSE)</formula>
    </cfRule>
  </conditionalFormatting>
  <conditionalFormatting sqref="AU782">
    <cfRule type="expression" dxfId="2797" priority="13705">
      <formula>IF(RIGHT(TEXT(AU782,"0.#"),1)=".",FALSE,TRUE)</formula>
    </cfRule>
    <cfRule type="expression" dxfId="2796" priority="13706">
      <formula>IF(RIGHT(TEXT(AU782,"0.#"),1)=".",TRUE,FALSE)</formula>
    </cfRule>
  </conditionalFormatting>
  <conditionalFormatting sqref="AU791">
    <cfRule type="expression" dxfId="2795" priority="13703">
      <formula>IF(RIGHT(TEXT(AU791,"0.#"),1)=".",FALSE,TRUE)</formula>
    </cfRule>
    <cfRule type="expression" dxfId="2794" priority="13704">
      <formula>IF(RIGHT(TEXT(AU791,"0.#"),1)=".",TRUE,FALSE)</formula>
    </cfRule>
  </conditionalFormatting>
  <conditionalFormatting sqref="AU783:AU790">
    <cfRule type="expression" dxfId="2793" priority="13701">
      <formula>IF(RIGHT(TEXT(AU783,"0.#"),1)=".",FALSE,TRUE)</formula>
    </cfRule>
    <cfRule type="expression" dxfId="2792" priority="13702">
      <formula>IF(RIGHT(TEXT(AU783,"0.#"),1)=".",TRUE,FALSE)</formula>
    </cfRule>
  </conditionalFormatting>
  <conditionalFormatting sqref="Y821 Y808 Y795">
    <cfRule type="expression" dxfId="2791" priority="13687">
      <formula>IF(RIGHT(TEXT(Y795,"0.#"),1)=".",FALSE,TRUE)</formula>
    </cfRule>
    <cfRule type="expression" dxfId="2790" priority="13688">
      <formula>IF(RIGHT(TEXT(Y795,"0.#"),1)=".",TRUE,FALSE)</formula>
    </cfRule>
  </conditionalFormatting>
  <conditionalFormatting sqref="Y830 Y817 Y804">
    <cfRule type="expression" dxfId="2789" priority="13685">
      <formula>IF(RIGHT(TEXT(Y804,"0.#"),1)=".",FALSE,TRUE)</formula>
    </cfRule>
    <cfRule type="expression" dxfId="2788" priority="13686">
      <formula>IF(RIGHT(TEXT(Y804,"0.#"),1)=".",TRUE,FALSE)</formula>
    </cfRule>
  </conditionalFormatting>
  <conditionalFormatting sqref="AU821 AU808 AU795">
    <cfRule type="expression" dxfId="2787" priority="13681">
      <formula>IF(RIGHT(TEXT(AU795,"0.#"),1)=".",FALSE,TRUE)</formula>
    </cfRule>
    <cfRule type="expression" dxfId="2786" priority="13682">
      <formula>IF(RIGHT(TEXT(AU795,"0.#"),1)=".",TRUE,FALSE)</formula>
    </cfRule>
  </conditionalFormatting>
  <conditionalFormatting sqref="AU830 AU817 AU804">
    <cfRule type="expression" dxfId="2785" priority="13679">
      <formula>IF(RIGHT(TEXT(AU804,"0.#"),1)=".",FALSE,TRUE)</formula>
    </cfRule>
    <cfRule type="expression" dxfId="2784" priority="13680">
      <formula>IF(RIGHT(TEXT(AU804,"0.#"),1)=".",TRUE,FALSE)</formula>
    </cfRule>
  </conditionalFormatting>
  <conditionalFormatting sqref="AU822:AU829 AU820 AU809:AU816 AU807 AU796:AU803 AU794">
    <cfRule type="expression" dxfId="2783" priority="13677">
      <formula>IF(RIGHT(TEXT(AU794,"0.#"),1)=".",FALSE,TRUE)</formula>
    </cfRule>
    <cfRule type="expression" dxfId="2782" priority="13678">
      <formula>IF(RIGHT(TEXT(AU794,"0.#"),1)=".",TRUE,FALSE)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E33">
    <cfRule type="expression" dxfId="2775" priority="13491">
      <formula>IF(RIGHT(TEXT(AE33,"0.#"),1)=".",FALSE,TRUE)</formula>
    </cfRule>
    <cfRule type="expression" dxfId="2774" priority="13492">
      <formula>IF(RIGHT(TEXT(AE33,"0.#"),1)=".",TRUE,FALSE)</formula>
    </cfRule>
  </conditionalFormatting>
  <conditionalFormatting sqref="AE34">
    <cfRule type="expression" dxfId="2773" priority="13489">
      <formula>IF(RIGHT(TEXT(AE34,"0.#"),1)=".",FALSE,TRUE)</formula>
    </cfRule>
    <cfRule type="expression" dxfId="2772" priority="13490">
      <formula>IF(RIGHT(TEXT(AE34,"0.#"),1)=".",TRUE,FALSE)</formula>
    </cfRule>
  </conditionalFormatting>
  <conditionalFormatting sqref="AI34">
    <cfRule type="expression" dxfId="2771" priority="13487">
      <formula>IF(RIGHT(TEXT(AI34,"0.#"),1)=".",FALSE,TRUE)</formula>
    </cfRule>
    <cfRule type="expression" dxfId="2770" priority="13488">
      <formula>IF(RIGHT(TEXT(AI34,"0.#"),1)=".",TRUE,FALSE)</formula>
    </cfRule>
  </conditionalFormatting>
  <conditionalFormatting sqref="AI33">
    <cfRule type="expression" dxfId="2769" priority="13485">
      <formula>IF(RIGHT(TEXT(AI33,"0.#"),1)=".",FALSE,TRUE)</formula>
    </cfRule>
    <cfRule type="expression" dxfId="2768" priority="13486">
      <formula>IF(RIGHT(TEXT(AI33,"0.#"),1)=".",TRUE,FALSE)</formula>
    </cfRule>
  </conditionalFormatting>
  <conditionalFormatting sqref="AI32">
    <cfRule type="expression" dxfId="2767" priority="13483">
      <formula>IF(RIGHT(TEXT(AI32,"0.#"),1)=".",FALSE,TRUE)</formula>
    </cfRule>
    <cfRule type="expression" dxfId="2766" priority="13484">
      <formula>IF(RIGHT(TEXT(AI32,"0.#"),1)=".",TRUE,FALSE)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E53">
    <cfRule type="expression" dxfId="2763" priority="13403">
      <formula>IF(RIGHT(TEXT(AE53,"0.#"),1)=".",FALSE,TRUE)</formula>
    </cfRule>
    <cfRule type="expression" dxfId="2762" priority="13404">
      <formula>IF(RIGHT(TEXT(AE53,"0.#"),1)=".",TRUE,FALSE)</formula>
    </cfRule>
  </conditionalFormatting>
  <conditionalFormatting sqref="AE54">
    <cfRule type="expression" dxfId="2761" priority="13401">
      <formula>IF(RIGHT(TEXT(AE54,"0.#"),1)=".",FALSE,TRUE)</formula>
    </cfRule>
    <cfRule type="expression" dxfId="2760" priority="13402">
      <formula>IF(RIGHT(TEXT(AE54,"0.#"),1)=".",TRUE,FALSE)</formula>
    </cfRule>
  </conditionalFormatting>
  <conditionalFormatting sqref="AI54">
    <cfRule type="expression" dxfId="2759" priority="13395">
      <formula>IF(RIGHT(TEXT(AI54,"0.#"),1)=".",FALSE,TRUE)</formula>
    </cfRule>
    <cfRule type="expression" dxfId="2758" priority="13396">
      <formula>IF(RIGHT(TEXT(AI54,"0.#"),1)=".",TRUE,FALSE)</formula>
    </cfRule>
  </conditionalFormatting>
  <conditionalFormatting sqref="AI53">
    <cfRule type="expression" dxfId="2757" priority="13393">
      <formula>IF(RIGHT(TEXT(AI53,"0.#"),1)=".",FALSE,TRUE)</formula>
    </cfRule>
    <cfRule type="expression" dxfId="2756" priority="13394">
      <formula>IF(RIGHT(TEXT(AI53,"0.#"),1)=".",TRUE,FALSE)</formula>
    </cfRule>
  </conditionalFormatting>
  <conditionalFormatting sqref="AM53">
    <cfRule type="expression" dxfId="2755" priority="13391">
      <formula>IF(RIGHT(TEXT(AM53,"0.#"),1)=".",FALSE,TRUE)</formula>
    </cfRule>
    <cfRule type="expression" dxfId="2754" priority="13392">
      <formula>IF(RIGHT(TEXT(AM53,"0.#"),1)=".",TRUE,FALSE)</formula>
    </cfRule>
  </conditionalFormatting>
  <conditionalFormatting sqref="AM54">
    <cfRule type="expression" dxfId="2753" priority="13389">
      <formula>IF(RIGHT(TEXT(AM54,"0.#"),1)=".",FALSE,TRUE)</formula>
    </cfRule>
    <cfRule type="expression" dxfId="2752" priority="13390">
      <formula>IF(RIGHT(TEXT(AM54,"0.#"),1)=".",TRUE,FALSE)</formula>
    </cfRule>
  </conditionalFormatting>
  <conditionalFormatting sqref="AM55">
    <cfRule type="expression" dxfId="2751" priority="13387">
      <formula>IF(RIGHT(TEXT(AM55,"0.#"),1)=".",FALSE,TRUE)</formula>
    </cfRule>
    <cfRule type="expression" dxfId="2750" priority="13388">
      <formula>IF(RIGHT(TEXT(AM55,"0.#"),1)=".",TRUE,FALSE)</formula>
    </cfRule>
  </conditionalFormatting>
  <conditionalFormatting sqref="AE60">
    <cfRule type="expression" dxfId="2749" priority="13373">
      <formula>IF(RIGHT(TEXT(AE60,"0.#"),1)=".",FALSE,TRUE)</formula>
    </cfRule>
    <cfRule type="expression" dxfId="2748" priority="13374">
      <formula>IF(RIGHT(TEXT(AE60,"0.#"),1)=".",TRUE,FALSE)</formula>
    </cfRule>
  </conditionalFormatting>
  <conditionalFormatting sqref="AE61">
    <cfRule type="expression" dxfId="2747" priority="13371">
      <formula>IF(RIGHT(TEXT(AE61,"0.#"),1)=".",FALSE,TRUE)</formula>
    </cfRule>
    <cfRule type="expression" dxfId="2746" priority="13372">
      <formula>IF(RIGHT(TEXT(AE61,"0.#"),1)=".",TRUE,FALSE)</formula>
    </cfRule>
  </conditionalFormatting>
  <conditionalFormatting sqref="AE62">
    <cfRule type="expression" dxfId="2745" priority="13369">
      <formula>IF(RIGHT(TEXT(AE62,"0.#"),1)=".",FALSE,TRUE)</formula>
    </cfRule>
    <cfRule type="expression" dxfId="2744" priority="13370">
      <formula>IF(RIGHT(TEXT(AE62,"0.#"),1)=".",TRUE,FALSE)</formula>
    </cfRule>
  </conditionalFormatting>
  <conditionalFormatting sqref="AI62">
    <cfRule type="expression" dxfId="2743" priority="13367">
      <formula>IF(RIGHT(TEXT(AI62,"0.#"),1)=".",FALSE,TRUE)</formula>
    </cfRule>
    <cfRule type="expression" dxfId="2742" priority="13368">
      <formula>IF(RIGHT(TEXT(AI62,"0.#"),1)=".",TRUE,FALSE)</formula>
    </cfRule>
  </conditionalFormatting>
  <conditionalFormatting sqref="AI61">
    <cfRule type="expression" dxfId="2741" priority="13365">
      <formula>IF(RIGHT(TEXT(AI61,"0.#"),1)=".",FALSE,TRUE)</formula>
    </cfRule>
    <cfRule type="expression" dxfId="2740" priority="13366">
      <formula>IF(RIGHT(TEXT(AI61,"0.#"),1)=".",TRUE,FALSE)</formula>
    </cfRule>
  </conditionalFormatting>
  <conditionalFormatting sqref="AI60">
    <cfRule type="expression" dxfId="2739" priority="13363">
      <formula>IF(RIGHT(TEXT(AI60,"0.#"),1)=".",FALSE,TRUE)</formula>
    </cfRule>
    <cfRule type="expression" dxfId="2738" priority="13364">
      <formula>IF(RIGHT(TEXT(AI60,"0.#"),1)=".",TRUE,FALSE)</formula>
    </cfRule>
  </conditionalFormatting>
  <conditionalFormatting sqref="AM60">
    <cfRule type="expression" dxfId="2737" priority="13361">
      <formula>IF(RIGHT(TEXT(AM60,"0.#"),1)=".",FALSE,TRUE)</formula>
    </cfRule>
    <cfRule type="expression" dxfId="2736" priority="13362">
      <formula>IF(RIGHT(TEXT(AM60,"0.#"),1)=".",TRUE,FALSE)</formula>
    </cfRule>
  </conditionalFormatting>
  <conditionalFormatting sqref="AM61">
    <cfRule type="expression" dxfId="2735" priority="13359">
      <formula>IF(RIGHT(TEXT(AM61,"0.#"),1)=".",FALSE,TRUE)</formula>
    </cfRule>
    <cfRule type="expression" dxfId="2734" priority="13360">
      <formula>IF(RIGHT(TEXT(AM61,"0.#"),1)=".",TRUE,FALSE)</formula>
    </cfRule>
  </conditionalFormatting>
  <conditionalFormatting sqref="AM62">
    <cfRule type="expression" dxfId="2733" priority="13357">
      <formula>IF(RIGHT(TEXT(AM62,"0.#"),1)=".",FALSE,TRUE)</formula>
    </cfRule>
    <cfRule type="expression" dxfId="2732" priority="13358">
      <formula>IF(RIGHT(TEXT(AM62,"0.#"),1)=".",TRUE,FALSE)</formula>
    </cfRule>
  </conditionalFormatting>
  <conditionalFormatting sqref="AE87">
    <cfRule type="expression" dxfId="2731" priority="13343">
      <formula>IF(RIGHT(TEXT(AE87,"0.#"),1)=".",FALSE,TRUE)</formula>
    </cfRule>
    <cfRule type="expression" dxfId="2730" priority="13344">
      <formula>IF(RIGHT(TEXT(AE87,"0.#"),1)=".",TRUE,FALSE)</formula>
    </cfRule>
  </conditionalFormatting>
  <conditionalFormatting sqref="AE88">
    <cfRule type="expression" dxfId="2729" priority="13341">
      <formula>IF(RIGHT(TEXT(AE88,"0.#"),1)=".",FALSE,TRUE)</formula>
    </cfRule>
    <cfRule type="expression" dxfId="2728" priority="13342">
      <formula>IF(RIGHT(TEXT(AE88,"0.#"),1)=".",TRUE,FALSE)</formula>
    </cfRule>
  </conditionalFormatting>
  <conditionalFormatting sqref="AE89">
    <cfRule type="expression" dxfId="2727" priority="13339">
      <formula>IF(RIGHT(TEXT(AE89,"0.#"),1)=".",FALSE,TRUE)</formula>
    </cfRule>
    <cfRule type="expression" dxfId="2726" priority="13340">
      <formula>IF(RIGHT(TEXT(AE89,"0.#"),1)=".",TRUE,FALSE)</formula>
    </cfRule>
  </conditionalFormatting>
  <conditionalFormatting sqref="AI89">
    <cfRule type="expression" dxfId="2725" priority="13337">
      <formula>IF(RIGHT(TEXT(AI89,"0.#"),1)=".",FALSE,TRUE)</formula>
    </cfRule>
    <cfRule type="expression" dxfId="2724" priority="13338">
      <formula>IF(RIGHT(TEXT(AI89,"0.#"),1)=".",TRUE,FALSE)</formula>
    </cfRule>
  </conditionalFormatting>
  <conditionalFormatting sqref="AI88">
    <cfRule type="expression" dxfId="2723" priority="13335">
      <formula>IF(RIGHT(TEXT(AI88,"0.#"),1)=".",FALSE,TRUE)</formula>
    </cfRule>
    <cfRule type="expression" dxfId="2722" priority="13336">
      <formula>IF(RIGHT(TEXT(AI88,"0.#"),1)=".",TRUE,FALSE)</formula>
    </cfRule>
  </conditionalFormatting>
  <conditionalFormatting sqref="AI87">
    <cfRule type="expression" dxfId="2721" priority="13333">
      <formula>IF(RIGHT(TEXT(AI87,"0.#"),1)=".",FALSE,TRUE)</formula>
    </cfRule>
    <cfRule type="expression" dxfId="2720" priority="13334">
      <formula>IF(RIGHT(TEXT(AI87,"0.#"),1)=".",TRUE,FALSE)</formula>
    </cfRule>
  </conditionalFormatting>
  <conditionalFormatting sqref="AM88">
    <cfRule type="expression" dxfId="2719" priority="13329">
      <formula>IF(RIGHT(TEXT(AM88,"0.#"),1)=".",FALSE,TRUE)</formula>
    </cfRule>
    <cfRule type="expression" dxfId="2718" priority="13330">
      <formula>IF(RIGHT(TEXT(AM88,"0.#"),1)=".",TRUE,FALSE)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cfRule type="expression" dxfId="2617" priority="13183">
      <formula>IF(RIGHT(TEXT(AI116,"0.#"),1)=".",FALSE,TRUE)</formula>
    </cfRule>
    <cfRule type="expression" dxfId="2616" priority="13184">
      <formula>IF(RIGHT(TEXT(AI116,"0.#"),1)=".",TRUE,FALSE)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3:AO1131">
    <cfRule type="expression" dxfId="2421" priority="2889">
      <formula>IF(AND(AL1103&gt;=0, RIGHT(TEXT(AL1103,"0.#"),1)&lt;&gt;"."),TRUE,FALSE)</formula>
    </cfRule>
    <cfRule type="expression" dxfId="2420" priority="2890">
      <formula>IF(AND(AL1103&gt;=0, RIGHT(TEXT(AL1103,"0.#"),1)="."),TRUE,FALSE)</formula>
    </cfRule>
    <cfRule type="expression" dxfId="2419" priority="2891">
      <formula>IF(AND(AL1103&lt;0, RIGHT(TEXT(AL1103,"0.#"),1)&lt;&gt;"."),TRUE,FALSE)</formula>
    </cfRule>
    <cfRule type="expression" dxfId="2418" priority="2892">
      <formula>IF(AND(AL1103&lt;0, RIGHT(TEXT(AL1103,"0.#"),1)="."),TRUE,FALSE)</formula>
    </cfRule>
  </conditionalFormatting>
  <conditionalFormatting sqref="Y1103:Y1131">
    <cfRule type="expression" dxfId="2417" priority="2887">
      <formula>IF(RIGHT(TEXT(Y1103,"0.#"),1)=".",FALSE,TRUE)</formula>
    </cfRule>
    <cfRule type="expression" dxfId="2416" priority="2888">
      <formula>IF(RIGHT(TEXT(Y1103,"0.#"),1)=".",TRUE,FALSE)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8:AO838">
    <cfRule type="expression" dxfId="2407" priority="2841">
      <formula>IF(AND(AL838&gt;=0, RIGHT(TEXT(AL838,"0.#"),1)&lt;&gt;"."),TRUE,FALSE)</formula>
    </cfRule>
    <cfRule type="expression" dxfId="2406" priority="2842">
      <formula>IF(AND(AL838&gt;=0, RIGHT(TEXT(AL838,"0.#"),1)="."),TRUE,FALSE)</formula>
    </cfRule>
    <cfRule type="expression" dxfId="2405" priority="2843">
      <formula>IF(AND(AL838&lt;0, RIGHT(TEXT(AL838,"0.#"),1)&lt;&gt;"."),TRUE,FALSE)</formula>
    </cfRule>
    <cfRule type="expression" dxfId="2404" priority="2844">
      <formula>IF(AND(AL838&lt;0, RIGHT(TEXT(AL838,"0.#"),1)="."),TRUE,FALSE)</formula>
    </cfRule>
  </conditionalFormatting>
  <conditionalFormatting sqref="Y838">
    <cfRule type="expression" dxfId="2403" priority="2839">
      <formula>IF(RIGHT(TEXT(Y838,"0.#"),1)=".",FALSE,TRUE)</formula>
    </cfRule>
    <cfRule type="expression" dxfId="2402" priority="2840">
      <formula>IF(RIGHT(TEXT(Y838,"0.#"),1)=".",TRUE,FALSE)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1">
    <cfRule type="expression" dxfId="2083" priority="2093">
      <formula>IF(RIGHT(TEXT(Y871,"0.#"),1)=".",FALSE,TRUE)</formula>
    </cfRule>
    <cfRule type="expression" dxfId="2082" priority="2094">
      <formula>IF(RIGHT(TEXT(Y871,"0.#"),1)=".",TRUE,FALSE)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1:AO871">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M32:AM34">
    <cfRule type="expression" dxfId="703" priority="3">
      <formula>IF(RIGHT(TEXT(AM32,"0.#"),1)=".",FALSE,TRUE)</formula>
    </cfRule>
    <cfRule type="expression" dxfId="702" priority="4">
      <formula>IF(RIGHT(TEXT(AM32,"0.#"),1)=".",TRUE,FALSE)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2019-05-20T03:12:47Z</cp:lastPrinted>
  <dcterms:created xsi:type="dcterms:W3CDTF">2012-03-13T00:50:25Z</dcterms:created>
  <dcterms:modified xsi:type="dcterms:W3CDTF">2019-07-18T03:12:53Z</dcterms:modified>
</cp:coreProperties>
</file>