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<sst xmlns="http://schemas.openxmlformats.org/spreadsheetml/2006/main" count="2848" uniqueCount="661">
  <si>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</si>
  <si>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</si>
  <si>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</si>
  <si>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</si>
  <si>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</si>
  <si>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</si>
  <si>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</si>
  <si>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</si>
  <si>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</si>
  <si>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</si>
  <si>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</si>
  <si>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</si>
  <si>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</si>
  <si>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</si>
  <si>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</si>
  <si>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</si>
  <si>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</si>
  <si>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</si>
  <si>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</si>
  <si>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</si>
  <si>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</si>
  <si>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</si>
  <si>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</si>
  <si>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</si>
  <si>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</si>
  <si>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</si>
  <si>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</si>
  <si>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</si>
  <si>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</si>
  <si>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</si>
  <si>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</si>
  <si>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</si>
  <si>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</si>
  <si>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</si>
  <si>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</si>
  <si>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</si>
  <si>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</si>
  <si>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</si>
  <si>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</si>
  <si>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</si>
  <si>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</si>
  <si>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</si>
  <si>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</si>
  <si>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</si>
  <si>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</si>
  <si>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</si>
  <si>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</si>
  <si>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</si>
  <si>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</si>
  <si>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</si>
  <si>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</si>
  <si>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</si>
  <si>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</si>
  <si>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</si>
  <si>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</si>
  <si>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</si>
  <si>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</si>
  <si>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</si>
  <si>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</si>
  <si>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</si>
  <si>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</si>
  <si>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</si>
  <si>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</si>
  <si>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</si>
  <si>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</si>
  <si>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</si>
  <si>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</si>
  <si>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</si>
  <si>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</si>
  <si>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</si>
  <si>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</si>
  <si>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</si>
  <si>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</si>
  <si>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</si>
  <si>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</si>
  <si>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</si>
  <si>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</si>
  <si>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</si>
  <si>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</si>
  <si>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</si>
  <si>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</si>
  <si>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</si>
  <si>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</si>
  <si>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</si>
  <si>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</si>
  <si>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</si>
  <si>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</si>
  <si>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</si>
  <si>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</si>
  <si>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</si>
  <si>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</si>
  <si>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</si>
  <si>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</si>
  <si>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</si>
  <si>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</si>
  <si>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</si>
  <si>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</si>
  <si>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</si>
  <si>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</si>
  <si>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</si>
  <si>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</si>
  <si>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</si>
  <si>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</si>
  <si>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</si>
  <si>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</si>
  <si>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</si>
  <si>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</si>
  <si>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</si>
  <si>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</si>
  <si>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</si>
  <si>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</si>
  <si>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</si>
  <si>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</si>
  <si>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</si>
  <si>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</si>
  <si>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</si>
  <si>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</si>
  <si>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</si>
  <si>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</si>
  <si>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</si>
  <si>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</si>
  <si>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</si>
  <si>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</si>
  <si>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</si>
  <si>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</si>
  <si>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</si>
  <si>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</si>
  <si>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</si>
  <si>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</si>
  <si>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</si>
  <si>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</si>
  <si>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</si>
  <si>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</si>
  <si>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</si>
  <si>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</si>
  <si>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</si>
  <si>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</si>
  <si>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</si>
  <si>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</si>
  <si>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</si>
  <si>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</si>
  <si>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</si>
  <si>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</si>
  <si>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</si>
  <si>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</si>
  <si>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</si>
  <si>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</si>
  <si>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</si>
  <si>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</si>
  <si>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</si>
  <si>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</si>
  <si>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</si>
  <si>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</si>
  <si>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</si>
  <si>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</si>
  <si>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</si>
  <si>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</si>
  <si>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</si>
  <si>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</si>
  <si>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</si>
  <si>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</si>
  <si>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</si>
  <si>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</si>
  <si>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</si>
  <si>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</si>
  <si>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</si>
  <si>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</si>
  <si>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</si>
  <si>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</si>
  <si>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</si>
  <si>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</si>
  <si>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</si>
  <si>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</si>
  <si>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</si>
  <si>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</si>
  <si>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</si>
  <si>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</si>
  <si>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</si>
  <si>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</si>
  <si>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</si>
  <si>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</si>
  <si>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</si>
  <si>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</si>
  <si>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</si>
  <si>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</si>
  <si>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</si>
  <si>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</si>
  <si>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</si>
  <si>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</si>
  <si>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</si>
  <si>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</si>
  <si>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</si>
  <si>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</si>
  <si>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</si>
  <si>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</si>
  <si>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</si>
  <si>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</si>
  <si>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</si>
  <si>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</si>
  <si>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</si>
  <si>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</si>
  <si>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</si>
  <si>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</si>
  <si>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</si>
  <si>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</si>
  <si>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</si>
  <si>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</si>
  <si>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</si>
  <si>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</si>
  <si>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</si>
  <si>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</si>
  <si>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</si>
  <si>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</si>
  <si>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</si>
  <si>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</si>
  <si>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</si>
  <si>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</si>
  <si>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</si>
  <si>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</si>
  <si>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</si>
  <si>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</si>
  <si>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</si>
  <si>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</si>
  <si>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</si>
  <si>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</si>
  <si>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</si>
  <si>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</si>
  <si>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</si>
  <si>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</si>
  <si>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</si>
  <si>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</si>
  <si>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</si>
  <si>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</si>
  <si>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</si>
  <si>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</si>
  <si>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</si>
  <si>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</si>
  <si>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</si>
  <si>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</si>
  <si>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</si>
  <si>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</si>
  <si>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</si>
  <si>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</si>
  <si>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</si>
  <si>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</si>
  <si>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</si>
  <si>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</si>
  <si>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</si>
  <si>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</si>
  <si>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</si>
  <si>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</si>
  <si>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</si>
  <si>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</si>
  <si>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</si>
  <si>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</si>
  <si>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</si>
  <si>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</si>
  <si>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</si>
  <si>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</si>
  <si>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</si>
  <si>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</si>
  <si>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</si>
  <si>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</si>
  <si>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</si>
  <si>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</si>
  <si>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</si>
  <si>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</si>
  <si>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</si>
  <si>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</si>
  <si>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</si>
  <si>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</si>
  <si>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</si>
  <si>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</si>
  <si>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</si>
  <si>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</si>
  <si>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</si>
  <si>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</si>
  <si>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</si>
  <si>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</si>
  <si>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</si>
  <si>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</si>
  <si>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</si>
  <si>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</si>
  <si>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</si>
  <si>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</si>
  <si>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</si>
  <si>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</si>
  <si>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</si>
  <si>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</si>
  <si>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</si>
  <si>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</si>
  <si>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</si>
  <si>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</si>
  <si>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</si>
  <si>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</si>
  <si>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</si>
  <si>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</si>
  <si>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</si>
  <si>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</si>
  <si>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</si>
  <si>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</si>
  <si>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</si>
  <si>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</si>
  <si>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</si>
  <si>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</si>
  <si>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</si>
  <si>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</si>
  <si>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</si>
  <si>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</si>
  <si>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</si>
  <si>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</si>
  <si>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</si>
  <si>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</si>
  <si>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</si>
  <si>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</si>
  <si>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</si>
  <si>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</si>
  <si>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</si>
  <si>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</si>
  <si>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</si>
  <si>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</si>
  <si>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</si>
  <si>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</si>
  <si>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</si>
  <si>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</si>
  <si>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</si>
  <si>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</si>
  <si>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</si>
  <si>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</si>
  <si>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</si>
  <si>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</si>
  <si>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</si>
  <si>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</si>
  <si>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</si>
  <si>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</si>
  <si>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</si>
  <si>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</si>
  <si>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</si>
  <si>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</si>
  <si>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</si>
  <si>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</si>
  <si>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</si>
  <si>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</si>
  <si>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</si>
  <si>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</si>
  <si>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</si>
  <si>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</si>
  <si>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</si>
  <si>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</si>
  <si>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</si>
  <si>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</si>
  <si>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</si>
  <si>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</si>
  <si>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</si>
  <si>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</si>
  <si>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</si>
  <si>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</si>
  <si>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</si>
  <si>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</si>
  <si>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</si>
  <si>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</si>
  <si>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</si>
  <si>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</si>
  <si>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</si>
  <si>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</si>
  <si>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</si>
  <si>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</si>
  <si>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</si>
  <si>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</si>
  <si>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</si>
  <si>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</si>
  <si>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</si>
  <si>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</si>
  <si>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</si>
  <si>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</si>
  <si>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</si>
  <si>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</si>
  <si>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</si>
  <si>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</si>
  <si>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</si>
  <si>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</si>
  <si>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</si>
  <si>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</si>
  <si>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</si>
  <si>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</si>
  <si>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</si>
  <si>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</si>
  <si>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</si>
  <si>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</si>
  <si>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</si>
  <si>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</si>
  <si>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</si>
  <si>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</si>
  <si>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</si>
  <si>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</si>
  <si>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</si>
  <si>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</si>
  <si>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</si>
  <si>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</si>
  <si>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</si>
  <si>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</si>
  <si>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</si>
  <si>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</si>
  <si>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</si>
  <si>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</si>
  <si>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</si>
  <si>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</si>
  <si>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</si>
  <si>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</si>
  <si>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</si>
  <si>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</si>
  <si>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</si>
  <si>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</si>
  <si>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</si>
  <si>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</si>
  <si>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</si>
  <si>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</si>
  <si>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</si>
  <si>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</si>
  <si>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</si>
  <si>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</si>
  <si>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</si>
  <si>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</si>
  <si>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</si>
  <si>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</si>
  <si>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</si>
  <si>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</si>
  <si>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</si>
  <si>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</si>
  <si>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</si>
  <si>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</si>
  <si>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</si>
  <si>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</si>
  <si>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</si>
  <si>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</si>
  <si>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</si>
  <si>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</si>
  <si>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</si>
  <si>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</si>
  <si>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</si>
  <si>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</si>
  <si>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</si>
  <si>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</si>
  <si>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</si>
  <si>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</si>
  <si>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</si>
  <si>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</si>
  <si>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</si>
  <si>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</si>
  <si>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</si>
  <si>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</si>
  <si>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</si>
  <si>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</si>
  <si>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</si>
  <si>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</si>
  <si>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</si>
  <si>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</si>
  <si>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</si>
  <si>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</si>
  <si>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</si>
  <si>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</si>
  <si>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</si>
  <si>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</si>
  <si>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</si>
  <si>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</si>
  <si>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</si>
  <si>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</si>
  <si>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</si>
  <si>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</si>
  <si>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</si>
  <si>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</si>
  <si>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</si>
  <si>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</si>
  <si>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</si>
  <si>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</si>
  <si>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</si>
  <si>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</si>
  <si>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</si>
  <si>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</si>
  <si>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</si>
  <si>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</si>
  <si>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</si>
  <si>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</si>
  <si>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</si>
  <si>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</si>
  <si>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</si>
  <si>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</si>
  <si>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</si>
  <si>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</si>
  <si>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</si>
  <si>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</si>
  <si>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</si>
  <si>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</si>
  <si>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</si>
  <si>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</si>
  <si>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</si>
  <si>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</si>
  <si>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</si>
  <si>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</si>
  <si>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</si>
  <si>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</si>
  <si>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</si>
  <si>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</si>
  <si>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</si>
  <si>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</si>
  <si>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</si>
  <si>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</si>
  <si>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</si>
  <si>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</si>
  <si>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</si>
  <si>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</si>
  <si>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</si>
  <si>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</si>
  <si>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</si>
  <si>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</si>
  <si>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</si>
  <si>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</si>
  <si>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</si>
  <si>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</si>
  <si>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</si>
  <si>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</si>
  <si>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</si>
  <si>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</si>
  <si>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</si>
  <si>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</si>
  <si>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</si>
  <si>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</si>
  <si>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</si>
  <si>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</si>
  <si>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</si>
  <si>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</si>
  <si>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</si>
  <si>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</si>
  <si>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</si>
  <si>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</si>
  <si>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</si>
  <si>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</si>
  <si>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</si>
  <si>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</si>
  <si>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</si>
  <si>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</si>
  <si>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</si>
  <si>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</si>
  <si>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</si>
  <si>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</si>
  <si>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</si>
  <si>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</si>
  <si>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</si>
  <si>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</si>
  <si>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</si>
  <si>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</si>
  <si>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</si>
  <si>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</si>
  <si>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</si>
  <si>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</si>
  <si>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</si>
  <si>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</si>
  <si>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</si>
  <si>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</si>
  <si>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</si>
  <si>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</si>
  <si>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</si>
  <si>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</si>
  <si>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</si>
  <si>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</si>
  <si>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</si>
  <si>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</si>
  <si>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</si>
  <si>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欧州地域との総合的な関係強化</t>
    <phoneticPr fontId="5"/>
  </si>
  <si>
    <t>欧州局</t>
    <rPh sb="0" eb="3">
      <t>オウシュウキョク</t>
    </rPh>
    <phoneticPr fontId="5"/>
  </si>
  <si>
    <t>政策課</t>
    <rPh sb="0" eb="3">
      <t>セイサクカ</t>
    </rPh>
    <phoneticPr fontId="5"/>
  </si>
  <si>
    <t>外務省</t>
  </si>
  <si>
    <t>田口　精一郎</t>
    <rPh sb="0" eb="2">
      <t>タグチ</t>
    </rPh>
    <rPh sb="3" eb="6">
      <t>セイイチロウ</t>
    </rPh>
    <phoneticPr fontId="5"/>
  </si>
  <si>
    <t>外務省設置法第三条，第四条，一，二，三，七</t>
    <phoneticPr fontId="5"/>
  </si>
  <si>
    <t>Ⅰ－４－１　欧州地域との総合的な関係強化</t>
    <phoneticPr fontId="5"/>
  </si>
  <si>
    <t>○</t>
  </si>
  <si>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</si>
  <si>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</si>
  <si>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</si>
  <si>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t>
    <phoneticPr fontId="5"/>
  </si>
  <si>
    <t>-</t>
    <phoneticPr fontId="5"/>
  </si>
  <si>
    <t>安全保障分野における日欧協力関係経費</t>
    <phoneticPr fontId="5"/>
  </si>
  <si>
    <t>日ＥＵ協力強化のための推進経費</t>
    <phoneticPr fontId="5"/>
  </si>
  <si>
    <t>欧州地域との総合的な関係強化</t>
    <phoneticPr fontId="5"/>
  </si>
  <si>
    <t>日ＥＵ間での首脳及び外相会談の実施回数（年度）</t>
    <phoneticPr fontId="5"/>
  </si>
  <si>
    <t>回</t>
    <rPh sb="0" eb="1">
      <t>カイ</t>
    </rPh>
    <phoneticPr fontId="5"/>
  </si>
  <si>
    <t>外交青書，外務省ホームページ http://www.mofa.go.jp/mofaj/area/eu</t>
    <phoneticPr fontId="5"/>
  </si>
  <si>
    <t>政治・安保分野における協議・対話の実施回数</t>
    <phoneticPr fontId="5"/>
  </si>
  <si>
    <t>シンポジウム，セミナー等の開催回数</t>
    <phoneticPr fontId="5"/>
  </si>
  <si>
    <t>政治・安保分野における協議・対話の総額（円）／回数　　　　　　　　　　　　　　　　　　　　　　　　　　　　</t>
    <phoneticPr fontId="5"/>
  </si>
  <si>
    <t>国内外におけるシンポジウム・セミナーの総額（円）／回数　　　　　　　　　　　　　　　</t>
    <phoneticPr fontId="5"/>
  </si>
  <si>
    <t>円／回</t>
    <rPh sb="0" eb="1">
      <t>エン</t>
    </rPh>
    <rPh sb="2" eb="3">
      <t>カイ</t>
    </rPh>
    <phoneticPr fontId="5"/>
  </si>
  <si>
    <t>8,854,000/7回</t>
    <phoneticPr fontId="5"/>
  </si>
  <si>
    <t>１　欧州地域との総合的な関係強化</t>
    <phoneticPr fontId="5"/>
  </si>
  <si>
    <t>施策Ⅰ-４　欧州地域外交　個別分野１　欧州地域との総合的な関係強化</t>
    <phoneticPr fontId="5"/>
  </si>
  <si>
    <t>政治・安保分野における協議・対話の実施回数</t>
    <phoneticPr fontId="5"/>
  </si>
  <si>
    <t>シンポジウム・セミナー等の開催</t>
    <phoneticPr fontId="5"/>
  </si>
  <si>
    <t>欧州地域との政治的な対話・協力の推進</t>
    <phoneticPr fontId="5"/>
  </si>
  <si>
    <t>安全保障に関連する欧州国際機関との連携強化</t>
    <phoneticPr fontId="5"/>
  </si>
  <si>
    <t>ＮＡＴＯ及びＯＳＣＥとの関係を更に強化する。</t>
    <phoneticPr fontId="5"/>
  </si>
  <si>
    <t>日ＮＡＴＯ国別パートナーシップ協力計画に基づき，具体的な日ＮＡＴＯ協力を推進する。日ＯＳＣＥ関係を一層推進する。</t>
    <phoneticPr fontId="5"/>
  </si>
  <si>
    <t>欧州各国との法的枠組構築のための協議</t>
    <phoneticPr fontId="5"/>
  </si>
  <si>
    <t>欧州各国との法的枠組の整備を通じ，欧州各国との関係を強化する。</t>
    <phoneticPr fontId="5"/>
  </si>
  <si>
    <t>欧州各国との社会保障協定や租税条約の妥結や発効に向け取り組む。</t>
    <phoneticPr fontId="5"/>
  </si>
  <si>
    <t>社会保障協定や租税条約に加え，旅客予約記録（ＰＮＲ）協定，刑事共助協定（ＭＬＡＴ），航空協定についても交渉を前進させるとともに，いくつかの協定については発効にこぎつけた。</t>
    <phoneticPr fontId="5"/>
  </si>
  <si>
    <t>欧州への対外発信を通じた日欧相互理解の促進</t>
    <phoneticPr fontId="5"/>
  </si>
  <si>
    <t>知的・人的交流の促進を通じて，欧州との間で共通の課題に対する認識や協力意識を醸成し，多様なチャネルでの関係強化を図る。</t>
    <phoneticPr fontId="5"/>
  </si>
  <si>
    <t>招へい事業，派遣事業，シンクタンク連携事業を通して，欧州における発信を積極的に行う。</t>
    <phoneticPr fontId="5"/>
  </si>
  <si>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</si>
  <si>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</si>
  <si>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</si>
  <si>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</si>
  <si>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phoneticPr fontId="5"/>
  </si>
  <si>
    <t>有</t>
  </si>
  <si>
    <t>‐</t>
  </si>
  <si>
    <t>会計法、国家公務員等の旅費に関する法律等の各種法律に従い適切な単価に基づき執行を行っている。</t>
    <phoneticPr fontId="5"/>
  </si>
  <si>
    <t>会計法、国家公務員等の旅費に関する法律等の各種法律に従い適切、かつ合理的なものとなっている。</t>
    <phoneticPr fontId="5"/>
  </si>
  <si>
    <t>事業目的の達成を図るとともに、コスト面について精査を行っている。</t>
    <phoneticPr fontId="5"/>
  </si>
  <si>
    <t>当初想定されていなかった優先度の高い他案件に対応した結果，受入先との調整がつかず，一部事業の実施を見送ったため。</t>
    <phoneticPr fontId="5"/>
  </si>
  <si>
    <t>年度当初に見込んでいた活動を着実に実施してきており，日欧関係が，安全保障・経済等の主要分野で飛躍的に進展している。</t>
    <phoneticPr fontId="5"/>
  </si>
  <si>
    <t>事業実施にあたり，効果及びコストを精査して実施している。</t>
    <phoneticPr fontId="5"/>
  </si>
  <si>
    <t>活動実績は見込みにあったものとなっている。</t>
    <phoneticPr fontId="5"/>
  </si>
  <si>
    <t>成果物を十分に活用し，事業の有効性を図っている。</t>
    <phoneticPr fontId="5"/>
  </si>
  <si>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</si>
  <si>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</si>
  <si>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phoneticPr fontId="5"/>
  </si>
  <si>
    <t>２４０</t>
    <phoneticPr fontId="5"/>
  </si>
  <si>
    <t>２１</t>
    <phoneticPr fontId="5"/>
  </si>
  <si>
    <t>２１</t>
    <phoneticPr fontId="5"/>
  </si>
  <si>
    <t>２２</t>
    <phoneticPr fontId="5"/>
  </si>
  <si>
    <t>２６</t>
    <phoneticPr fontId="5"/>
  </si>
  <si>
    <t>旅費</t>
    <rPh sb="0" eb="2">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</si>
  <si>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</si>
  <si>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</si>
  <si>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</si>
  <si>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</si>
  <si>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</si>
  <si>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</si>
  <si>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</si>
  <si>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</si>
  <si>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</si>
  <si>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</si>
  <si>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</si>
  <si>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</si>
  <si>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</si>
  <si>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</si>
  <si>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</si>
  <si>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出張者21名</t>
    <rPh sb="0" eb="3">
      <t>シュッチョウシャ</t>
    </rPh>
    <rPh sb="5" eb="6">
      <t>ナ</t>
    </rPh>
    <phoneticPr fontId="5"/>
  </si>
  <si>
    <t>有識者F</t>
    <rPh sb="0" eb="3">
      <t>ユウシキシャ</t>
    </rPh>
    <phoneticPr fontId="5"/>
  </si>
  <si>
    <t>有識者G</t>
    <rPh sb="0" eb="3">
      <t>ユウシキシャ</t>
    </rPh>
    <phoneticPr fontId="5"/>
  </si>
  <si>
    <t>有識者H</t>
    <rPh sb="0" eb="3">
      <t>ユウシキシャ</t>
    </rPh>
    <phoneticPr fontId="5"/>
  </si>
  <si>
    <t>E</t>
    <phoneticPr fontId="5"/>
  </si>
  <si>
    <t>株式会社サイマル・インターナショナル</t>
    <rPh sb="0" eb="2">
      <t>カブシキ</t>
    </rPh>
    <rPh sb="2" eb="4">
      <t>カイシャ</t>
    </rPh>
    <phoneticPr fontId="5"/>
  </si>
  <si>
    <t>日ＥＵ定期首脳協議に係る同時通訳委嘱業務</t>
    <phoneticPr fontId="5"/>
  </si>
  <si>
    <t>ＮＡＴＯ本部への自衛官の派遣，サイバー演習への本参加，CCDCOEへの日本人職員の派遣等を実施した。外相理事会への外務副大臣の参加やＯＳＣＥ選挙監視団への専門家派遣等を実施した。</t>
    <rPh sb="23" eb="24">
      <t>ホン</t>
    </rPh>
    <rPh sb="35" eb="37">
      <t>ニホン</t>
    </rPh>
    <rPh sb="37" eb="38">
      <t>ジン</t>
    </rPh>
    <rPh sb="38" eb="40">
      <t>ショクイン</t>
    </rPh>
    <rPh sb="41" eb="43">
      <t>ハケン</t>
    </rPh>
    <rPh sb="50" eb="52">
      <t>ガイショウ</t>
    </rPh>
    <rPh sb="52" eb="55">
      <t>リジカイ</t>
    </rPh>
    <rPh sb="57" eb="59">
      <t>ガイム</t>
    </rPh>
    <rPh sb="59" eb="62">
      <t>フクダイジン</t>
    </rPh>
    <rPh sb="63" eb="65">
      <t>サンカ</t>
    </rPh>
    <rPh sb="70" eb="72">
      <t>センキョ</t>
    </rPh>
    <rPh sb="72" eb="74">
      <t>カンシ</t>
    </rPh>
    <phoneticPr fontId="5"/>
  </si>
  <si>
    <t>1,559,000/3回</t>
    <rPh sb="11" eb="12">
      <t>カイ</t>
    </rPh>
    <phoneticPr fontId="5"/>
  </si>
  <si>
    <t>2,280,898/2回</t>
    <rPh sb="11" eb="12">
      <t>カイ</t>
    </rPh>
    <phoneticPr fontId="5"/>
  </si>
  <si>
    <t>ＥＵ等との政治対話を成功裏に実施する。ＳＰＡの交渉を前進させる。</t>
    <phoneticPr fontId="5"/>
  </si>
  <si>
    <t>ＥＵとの首脳協議，外相会談を成功裏に実施してきており，ＳＰＡについては，３０年７月に署名，３１年２月に暫定的適用を開始した。</t>
    <rPh sb="38" eb="39">
      <t>ネン</t>
    </rPh>
    <rPh sb="40" eb="41">
      <t>ガツ</t>
    </rPh>
    <rPh sb="42" eb="44">
      <t>ショメイ</t>
    </rPh>
    <rPh sb="47" eb="48">
      <t>ネン</t>
    </rPh>
    <rPh sb="49" eb="50">
      <t>ガツ</t>
    </rPh>
    <rPh sb="51" eb="54">
      <t>ザンテイテキ</t>
    </rPh>
    <rPh sb="54" eb="56">
      <t>テキヨウ</t>
    </rPh>
    <rPh sb="57" eb="59">
      <t>カイシ</t>
    </rPh>
    <phoneticPr fontId="5"/>
  </si>
  <si>
    <t>ＥＵ及びその関連国際機関との協力関係を強化する。特に英国のＥＵ離脱プロセスの進展を注視しつつ，我が国の立場を働きかける。</t>
    <phoneticPr fontId="5"/>
  </si>
  <si>
    <t>政府関係者，有識者等を計６０名招へいすると共に，１７９名の欧州の大学生を招へいした。５名の講師を派遣すると共に，２４件の日本関連シンポジウムを実施した。</t>
    <rPh sb="0" eb="2">
      <t>セイフ</t>
    </rPh>
    <rPh sb="2" eb="5">
      <t>カンケイシャ</t>
    </rPh>
    <rPh sb="9" eb="10">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</si>
</sst>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174813</xdr:colOff>
      <xdr:row>743</xdr:row>
      <xdr:rowOff>206969</xdr:rowOff>
    </xdr:from>
    <xdr:to>
      <xdr:col>39</xdr:col>
      <xdr:colOff>35765</xdr:colOff>
      <xdr:row>745</xdr:row>
      <xdr:rowOff>273226</xdr:rowOff>
    </xdr:to>
    <xdr:sp macro="" textlink="">
      <xdr:nvSpPr>
        <xdr:cNvPr id="3" name="テキスト ボックス 2"/>
        <xdr:cNvSpPr txBox="1"/>
      </xdr:nvSpPr>
      <xdr:spPr>
        <a:xfrm>
          <a:off x="2552253" y="51497189"/>
          <a:ext cx="4615832" cy="7749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０．７百万円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10</xdr:col>
      <xdr:colOff>101811</xdr:colOff>
      <xdr:row>748</xdr:row>
      <xdr:rowOff>288524</xdr:rowOff>
    </xdr:from>
    <xdr:to>
      <xdr:col>22</xdr:col>
      <xdr:colOff>41189</xdr:colOff>
      <xdr:row>750</xdr:row>
      <xdr:rowOff>308813</xdr:rowOff>
    </xdr:to>
    <xdr:sp macro="" textlink="">
      <xdr:nvSpPr>
        <xdr:cNvPr id="4" name="テキスト ボックス 3"/>
        <xdr:cNvSpPr txBox="1"/>
      </xdr:nvSpPr>
      <xdr:spPr>
        <a:xfrm>
          <a:off x="1955325" y="51785308"/>
          <a:ext cx="2163594" cy="74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２１名　４．５百万円</a:t>
          </a:r>
          <a:endParaRPr kumimoji="1" lang="en-US" altLang="ja-JP" sz="1100"/>
        </a:p>
        <a:p>
          <a:endParaRPr kumimoji="1" lang="en-US" altLang="ja-JP" sz="1100"/>
        </a:p>
        <a:p>
          <a:r>
            <a:rPr kumimoji="1" lang="ja-JP" altLang="en-US" sz="1100"/>
            <a:t>　　　出張旅費</a:t>
          </a:r>
        </a:p>
      </xdr:txBody>
    </xdr:sp>
    <xdr:clientData/>
  </xdr:twoCellAnchor>
  <xdr:twoCellAnchor>
    <xdr:from>
      <xdr:col>32</xdr:col>
      <xdr:colOff>128739</xdr:colOff>
      <xdr:row>747</xdr:row>
      <xdr:rowOff>309075</xdr:rowOff>
    </xdr:from>
    <xdr:to>
      <xdr:col>42</xdr:col>
      <xdr:colOff>127450</xdr:colOff>
      <xdr:row>748</xdr:row>
      <xdr:rowOff>256585</xdr:rowOff>
    </xdr:to>
    <xdr:sp macro="" textlink="">
      <xdr:nvSpPr>
        <xdr:cNvPr id="5" name="テキスト ボックス 4"/>
        <xdr:cNvSpPr txBox="1"/>
      </xdr:nvSpPr>
      <xdr:spPr>
        <a:xfrm>
          <a:off x="5980899" y="53016615"/>
          <a:ext cx="1827511" cy="305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15</xdr:col>
      <xdr:colOff>74073</xdr:colOff>
      <xdr:row>747</xdr:row>
      <xdr:rowOff>3378</xdr:rowOff>
    </xdr:from>
    <xdr:to>
      <xdr:col>37</xdr:col>
      <xdr:colOff>117181</xdr:colOff>
      <xdr:row>747</xdr:row>
      <xdr:rowOff>3379</xdr:rowOff>
    </xdr:to>
    <xdr:cxnSp macro="">
      <xdr:nvCxnSpPr>
        <xdr:cNvPr id="6" name="直線コネクタ 5"/>
        <xdr:cNvCxnSpPr/>
      </xdr:nvCxnSpPr>
      <xdr:spPr>
        <a:xfrm flipV="1">
          <a:off x="2817273" y="52710918"/>
          <a:ext cx="40664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117587</xdr:colOff>
      <xdr:row>747</xdr:row>
      <xdr:rowOff>3377</xdr:rowOff>
    </xdr:from>
    <xdr:to>
      <xdr:col>37</xdr:col>
      <xdr:colOff>119011</xdr:colOff>
      <xdr:row>747</xdr:row>
      <xdr:rowOff>305865</xdr:rowOff>
    </xdr:to>
    <xdr:cxnSp macro="">
      <xdr:nvCxnSpPr>
        <xdr:cNvPr id="7" name="直線矢印コネクタ 6"/>
        <xdr:cNvCxnSpPr/>
      </xdr:nvCxnSpPr>
      <xdr:spPr>
        <a:xfrm rot="5400000">
          <a:off x="6733615" y="52861449"/>
          <a:ext cx="302488"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78950</xdr:colOff>
      <xdr:row>747</xdr:row>
      <xdr:rowOff>6617</xdr:rowOff>
    </xdr:from>
    <xdr:to>
      <xdr:col>15</xdr:col>
      <xdr:colOff>80374</xdr:colOff>
      <xdr:row>747</xdr:row>
      <xdr:rowOff>302638</xdr:rowOff>
    </xdr:to>
    <xdr:cxnSp macro="">
      <xdr:nvCxnSpPr>
        <xdr:cNvPr id="8" name="直線矢印コネクタ 7"/>
        <xdr:cNvCxnSpPr/>
      </xdr:nvCxnSpPr>
      <xdr:spPr>
        <a:xfrm rot="5400000">
          <a:off x="2674851" y="52861456"/>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748</xdr:row>
      <xdr:rowOff>273711</xdr:rowOff>
    </xdr:from>
    <xdr:to>
      <xdr:col>46</xdr:col>
      <xdr:colOff>133865</xdr:colOff>
      <xdr:row>750</xdr:row>
      <xdr:rowOff>298621</xdr:rowOff>
    </xdr:to>
    <xdr:sp macro="" textlink="">
      <xdr:nvSpPr>
        <xdr:cNvPr id="9" name="テキスト ボックス 8"/>
        <xdr:cNvSpPr txBox="1"/>
      </xdr:nvSpPr>
      <xdr:spPr>
        <a:xfrm>
          <a:off x="5560542" y="51770495"/>
          <a:ext cx="3099485" cy="745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Ｂ．株式会社サイマル・インターナショナル　</a:t>
          </a:r>
          <a:r>
            <a:rPr kumimoji="1" lang="en-US" altLang="ja-JP" sz="1100"/>
            <a:t> </a:t>
          </a:r>
        </a:p>
        <a:p>
          <a:r>
            <a:rPr kumimoji="1" lang="ja-JP" altLang="en-US" sz="1100"/>
            <a:t>　　　　　　　　　　　　０．１百万円</a:t>
          </a:r>
          <a:endParaRPr kumimoji="1" lang="en-US" altLang="ja-JP" sz="1100"/>
        </a:p>
        <a:p>
          <a:r>
            <a:rPr kumimoji="1" lang="ja-JP" altLang="en-US" sz="1100"/>
            <a:t>日ＥＵ定期首脳協議に係る同時通訳委嘱業務</a:t>
          </a:r>
          <a:endParaRPr kumimoji="1" lang="en-US" altLang="ja-JP" sz="1100"/>
        </a:p>
      </xdr:txBody>
    </xdr:sp>
    <xdr:clientData/>
  </xdr:twoCellAnchor>
  <xdr:twoCellAnchor>
    <xdr:from>
      <xdr:col>8</xdr:col>
      <xdr:colOff>177524</xdr:colOff>
      <xdr:row>742</xdr:row>
      <xdr:rowOff>27214</xdr:rowOff>
    </xdr:from>
    <xdr:to>
      <xdr:col>21</xdr:col>
      <xdr:colOff>108856</xdr:colOff>
      <xdr:row>742</xdr:row>
      <xdr:rowOff>272142</xdr:rowOff>
    </xdr:to>
    <xdr:sp macro="" textlink="">
      <xdr:nvSpPr>
        <xdr:cNvPr id="10" name="正方形/長方形 9"/>
        <xdr:cNvSpPr/>
      </xdr:nvSpPr>
      <xdr:spPr>
        <a:xfrm>
          <a:off x="1640564" y="50959294"/>
          <a:ext cx="2308772"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26</xdr:col>
      <xdr:colOff>91728</xdr:colOff>
      <xdr:row>746</xdr:row>
      <xdr:rowOff>34471</xdr:rowOff>
    </xdr:from>
    <xdr:to>
      <xdr:col>26</xdr:col>
      <xdr:colOff>95250</xdr:colOff>
      <xdr:row>746</xdr:row>
      <xdr:rowOff>340179</xdr:rowOff>
    </xdr:to>
    <xdr:cxnSp macro="">
      <xdr:nvCxnSpPr>
        <xdr:cNvPr id="11" name="直線矢印コネクタ 10"/>
        <xdr:cNvCxnSpPr/>
      </xdr:nvCxnSpPr>
      <xdr:spPr>
        <a:xfrm>
          <a:off x="4846608" y="52391491"/>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168088</xdr:colOff>
      <xdr:row>759</xdr:row>
      <xdr:rowOff>1847</xdr:rowOff>
    </xdr:from>
    <xdr:to>
      <xdr:col>19</xdr:col>
      <xdr:colOff>113270</xdr:colOff>
      <xdr:row>761</xdr:row>
      <xdr:rowOff>237368</xdr:rowOff>
    </xdr:to>
    <xdr:sp macro="" textlink="">
      <xdr:nvSpPr>
        <xdr:cNvPr id="13" name="テキスト ボックス 12"/>
        <xdr:cNvSpPr txBox="1"/>
      </xdr:nvSpPr>
      <xdr:spPr>
        <a:xfrm>
          <a:off x="1650899" y="56348658"/>
          <a:ext cx="1984047" cy="832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Ｄ．出張者　８名　３．６百万円</a:t>
          </a:r>
          <a:endParaRPr kumimoji="1" lang="en-US" altLang="ja-JP" sz="1100"/>
        </a:p>
        <a:p>
          <a:endParaRPr kumimoji="1" lang="en-US" altLang="ja-JP" sz="1100"/>
        </a:p>
        <a:p>
          <a:r>
            <a:rPr kumimoji="1" lang="ja-JP" altLang="en-US" sz="1100"/>
            <a:t>　　　出張旅費</a:t>
          </a:r>
        </a:p>
      </xdr:txBody>
    </xdr:sp>
    <xdr:clientData/>
  </xdr:twoCellAnchor>
  <xdr:twoCellAnchor>
    <xdr:from>
      <xdr:col>13</xdr:col>
      <xdr:colOff>198664</xdr:colOff>
      <xdr:row>758</xdr:row>
      <xdr:rowOff>55282</xdr:rowOff>
    </xdr:from>
    <xdr:to>
      <xdr:col>40</xdr:col>
      <xdr:colOff>15795</xdr:colOff>
      <xdr:row>758</xdr:row>
      <xdr:rowOff>55282</xdr:rowOff>
    </xdr:to>
    <xdr:cxnSp macro="">
      <xdr:nvCxnSpPr>
        <xdr:cNvPr id="14" name="直線コネクタ 13"/>
        <xdr:cNvCxnSpPr/>
      </xdr:nvCxnSpPr>
      <xdr:spPr>
        <a:xfrm>
          <a:off x="2560864" y="57304342"/>
          <a:ext cx="47701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202625</xdr:colOff>
      <xdr:row>758</xdr:row>
      <xdr:rowOff>45756</xdr:rowOff>
    </xdr:from>
    <xdr:to>
      <xdr:col>14</xdr:col>
      <xdr:colOff>1870</xdr:colOff>
      <xdr:row>758</xdr:row>
      <xdr:rowOff>302929</xdr:rowOff>
    </xdr:to>
    <xdr:cxnSp macro="">
      <xdr:nvCxnSpPr>
        <xdr:cNvPr id="15" name="直線矢印コネクタ 14"/>
        <xdr:cNvCxnSpPr/>
      </xdr:nvCxnSpPr>
      <xdr:spPr>
        <a:xfrm>
          <a:off x="2557205" y="57294816"/>
          <a:ext cx="4985" cy="257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74861</xdr:colOff>
      <xdr:row>756</xdr:row>
      <xdr:rowOff>362723</xdr:rowOff>
    </xdr:from>
    <xdr:to>
      <xdr:col>43</xdr:col>
      <xdr:colOff>74812</xdr:colOff>
      <xdr:row>757</xdr:row>
      <xdr:rowOff>367600</xdr:rowOff>
    </xdr:to>
    <xdr:sp macro="" textlink="">
      <xdr:nvSpPr>
        <xdr:cNvPr id="16" name="テキスト ボックス 15"/>
        <xdr:cNvSpPr txBox="1"/>
      </xdr:nvSpPr>
      <xdr:spPr>
        <a:xfrm>
          <a:off x="1903661" y="56285903"/>
          <a:ext cx="6034991" cy="6678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０．４百万円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8</xdr:col>
      <xdr:colOff>99073</xdr:colOff>
      <xdr:row>756</xdr:row>
      <xdr:rowOff>0</xdr:rowOff>
    </xdr:from>
    <xdr:to>
      <xdr:col>23</xdr:col>
      <xdr:colOff>58826</xdr:colOff>
      <xdr:row>756</xdr:row>
      <xdr:rowOff>285057</xdr:rowOff>
    </xdr:to>
    <xdr:sp macro="" textlink="">
      <xdr:nvSpPr>
        <xdr:cNvPr id="18" name="正方形/長方形 17"/>
        <xdr:cNvSpPr/>
      </xdr:nvSpPr>
      <xdr:spPr>
        <a:xfrm>
          <a:off x="1562113" y="55923180"/>
          <a:ext cx="2702953"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34</xdr:col>
      <xdr:colOff>104978</xdr:colOff>
      <xdr:row>759</xdr:row>
      <xdr:rowOff>1769</xdr:rowOff>
    </xdr:from>
    <xdr:to>
      <xdr:col>46</xdr:col>
      <xdr:colOff>168800</xdr:colOff>
      <xdr:row>761</xdr:row>
      <xdr:rowOff>257042</xdr:rowOff>
    </xdr:to>
    <xdr:sp macro="" textlink="">
      <xdr:nvSpPr>
        <xdr:cNvPr id="19" name="テキスト ボックス 18"/>
        <xdr:cNvSpPr txBox="1"/>
      </xdr:nvSpPr>
      <xdr:spPr>
        <a:xfrm>
          <a:off x="6322898" y="57913769"/>
          <a:ext cx="2258382" cy="8496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Ｅ．有識者８名　３．８百万円</a:t>
          </a:r>
          <a:endParaRPr lang="en-US" altLang="ja-JP"/>
        </a:p>
        <a:p>
          <a:endParaRPr lang="en-US" altLang="ja-JP"/>
        </a:p>
        <a:p>
          <a:r>
            <a:rPr lang="ja-JP" altLang="en-US"/>
            <a:t>ＯＳＣＥ国際監視団参加経費等</a:t>
          </a:r>
          <a:endParaRPr lang="en-US" altLang="ja-JP"/>
        </a:p>
      </xdr:txBody>
    </xdr:sp>
    <xdr:clientData/>
  </xdr:twoCellAnchor>
  <xdr:twoCellAnchor>
    <xdr:from>
      <xdr:col>40</xdr:col>
      <xdr:colOff>13066</xdr:colOff>
      <xdr:row>758</xdr:row>
      <xdr:rowOff>63132</xdr:rowOff>
    </xdr:from>
    <xdr:to>
      <xdr:col>40</xdr:col>
      <xdr:colOff>13066</xdr:colOff>
      <xdr:row>758</xdr:row>
      <xdr:rowOff>328525</xdr:rowOff>
    </xdr:to>
    <xdr:cxnSp macro="">
      <xdr:nvCxnSpPr>
        <xdr:cNvPr id="20" name="直線矢印コネクタ 19"/>
        <xdr:cNvCxnSpPr/>
      </xdr:nvCxnSpPr>
      <xdr:spPr>
        <a:xfrm>
          <a:off x="7328266" y="57312192"/>
          <a:ext cx="0" cy="265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175054</xdr:colOff>
      <xdr:row>757</xdr:row>
      <xdr:rowOff>401594</xdr:rowOff>
    </xdr:from>
    <xdr:to>
      <xdr:col>25</xdr:col>
      <xdr:colOff>178576</xdr:colOff>
      <xdr:row>758</xdr:row>
      <xdr:rowOff>48275</xdr:rowOff>
    </xdr:to>
    <xdr:cxnSp macro="">
      <xdr:nvCxnSpPr>
        <xdr:cNvPr id="25" name="直線矢印コネクタ 24"/>
        <xdr:cNvCxnSpPr/>
      </xdr:nvCxnSpPr>
      <xdr:spPr>
        <a:xfrm>
          <a:off x="4808838" y="55430351"/>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v>
      </c>
      <c r="AT2" s="940"/>
      <c r="AU2" s="940"/>
      <c r="AV2" s="52" t="str">
        <f>IF(AW2="", "", "-")</f>
        <v/>
      </c>
      <c r="AW2" s="911"/>
      <c r="AX2" s="911"/>
    </row>
    <row r="3" spans="1:50" ht="21" customHeight="1" thickBot="1">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20</v>
      </c>
      <c r="X13" s="658"/>
      <c r="Y13" s="658"/>
      <c r="Z13" s="658"/>
      <c r="AA13" s="658"/>
      <c r="AB13" s="658"/>
      <c r="AC13" s="659"/>
      <c r="AD13" s="657">
        <v>18</v>
      </c>
      <c r="AE13" s="658"/>
      <c r="AF13" s="658"/>
      <c r="AG13" s="658"/>
      <c r="AH13" s="658"/>
      <c r="AI13" s="658"/>
      <c r="AJ13" s="659"/>
      <c r="AK13" s="657">
        <v>15</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579</v>
      </c>
      <c r="X16" s="658"/>
      <c r="Y16" s="658"/>
      <c r="Z16" s="658"/>
      <c r="AA16" s="658"/>
      <c r="AB16" s="658"/>
      <c r="AC16" s="659"/>
      <c r="AD16" s="657" t="s">
        <v>580</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20</v>
      </c>
      <c r="X18" s="879"/>
      <c r="Y18" s="879"/>
      <c r="Z18" s="879"/>
      <c r="AA18" s="879"/>
      <c r="AB18" s="879"/>
      <c r="AC18" s="880"/>
      <c r="AD18" s="878">
        <f>SUM(AD13:AJ17)</f>
        <v>18</v>
      </c>
      <c r="AE18" s="879"/>
      <c r="AF18" s="879"/>
      <c r="AG18" s="879"/>
      <c r="AH18" s="879"/>
      <c r="AI18" s="879"/>
      <c r="AJ18" s="880"/>
      <c r="AK18" s="878">
        <f>SUM(AK13:AQ17)</f>
        <v>15</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12</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0.53846153846153844</v>
      </c>
      <c r="Q20" s="318"/>
      <c r="R20" s="318"/>
      <c r="S20" s="318"/>
      <c r="T20" s="318"/>
      <c r="U20" s="318"/>
      <c r="V20" s="318"/>
      <c r="W20" s="318">
        <f t="shared" ref="W20" si="0">IF(W18=0, "-", SUM(W19)/W18)</f>
        <v>0.6</v>
      </c>
      <c r="X20" s="318"/>
      <c r="Y20" s="318"/>
      <c r="Z20" s="318"/>
      <c r="AA20" s="318"/>
      <c r="AB20" s="318"/>
      <c r="AC20" s="318"/>
      <c r="AD20" s="318">
        <f t="shared" ref="AD20" si="1">IF(AD18=0, "-", SUM(AD19)/AD18)</f>
        <v>0.72222222222222221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477</v>
      </c>
      <c r="H21" s="317"/>
      <c r="I21" s="317"/>
      <c r="J21" s="317"/>
      <c r="K21" s="317"/>
      <c r="L21" s="317"/>
      <c r="M21" s="317"/>
      <c r="N21" s="317"/>
      <c r="O21" s="317"/>
      <c r="P21" s="318">
        <f>IF(P19=0, "-", SUM(P19)/SUM(P13,P14))</f>
        <v>0.53846153846153844</v>
      </c>
      <c r="Q21" s="318"/>
      <c r="R21" s="318"/>
      <c r="S21" s="318"/>
      <c r="T21" s="318"/>
      <c r="U21" s="318"/>
      <c r="V21" s="318"/>
      <c r="W21" s="318">
        <f t="shared" ref="W21" si="2">IF(W19=0, "-", SUM(W19)/SUM(W13,W14))</f>
        <v>0.6</v>
      </c>
      <c r="X21" s="318"/>
      <c r="Y21" s="318"/>
      <c r="Z21" s="318"/>
      <c r="AA21" s="318"/>
      <c r="AB21" s="318"/>
      <c r="AC21" s="318"/>
      <c r="AD21" s="318">
        <f t="shared" ref="AD21" si="3">IF(AD19=0, "-", SUM(AD19)/SUM(AD13,AD14))</f>
        <v>0.72222222222222221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581</v>
      </c>
      <c r="H23" s="953"/>
      <c r="I23" s="953"/>
      <c r="J23" s="953"/>
      <c r="K23" s="953"/>
      <c r="L23" s="953"/>
      <c r="M23" s="953"/>
      <c r="N23" s="953"/>
      <c r="O23" s="954"/>
      <c r="P23" s="919">
        <v>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582</v>
      </c>
      <c r="H24" s="956"/>
      <c r="I24" s="956"/>
      <c r="J24" s="956"/>
      <c r="K24" s="956"/>
      <c r="L24" s="956"/>
      <c r="M24" s="956"/>
      <c r="N24" s="956"/>
      <c r="O24" s="957"/>
      <c r="P24" s="657">
        <v>6</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457</v>
      </c>
      <c r="H29" s="962"/>
      <c r="I29" s="962"/>
      <c r="J29" s="962"/>
      <c r="K29" s="962"/>
      <c r="L29" s="962"/>
      <c r="M29" s="962"/>
      <c r="N29" s="962"/>
      <c r="O29" s="963"/>
      <c r="P29" s="657">
        <f>AK13</f>
        <v>15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353</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c r="AV31" s="199"/>
      <c r="AW31" s="398" t="s">
        <v>300</v>
      </c>
      <c r="AX31" s="399"/>
    </row>
    <row r="32" spans="1:50" ht="23.25" customHeight="1">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3</v>
      </c>
      <c r="AF32" s="219"/>
      <c r="AG32" s="219"/>
      <c r="AH32" s="219"/>
      <c r="AI32" s="218">
        <v>5</v>
      </c>
      <c r="AJ32" s="219"/>
      <c r="AK32" s="219"/>
      <c r="AL32" s="219"/>
      <c r="AM32" s="218">
        <v>5</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4</v>
      </c>
      <c r="AF33" s="219"/>
      <c r="AG33" s="219"/>
      <c r="AH33" s="219"/>
      <c r="AI33" s="218">
        <v>4</v>
      </c>
      <c r="AJ33" s="219"/>
      <c r="AK33" s="219"/>
      <c r="AL33" s="219"/>
      <c r="AM33" s="218">
        <v>4</v>
      </c>
      <c r="AN33" s="219"/>
      <c r="AO33" s="219"/>
      <c r="AP33" s="219"/>
      <c r="AQ33" s="340"/>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75</v>
      </c>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353</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353</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353</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353</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353</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353</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507</v>
      </c>
      <c r="B78" s="336"/>
      <c r="C78" s="336"/>
      <c r="D78" s="336"/>
      <c r="E78" s="333" t="s">
        <v>450</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353</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7</v>
      </c>
      <c r="AF101" s="219"/>
      <c r="AG101" s="219"/>
      <c r="AH101" s="220"/>
      <c r="AI101" s="218">
        <v>6</v>
      </c>
      <c r="AJ101" s="219"/>
      <c r="AK101" s="219"/>
      <c r="AL101" s="220"/>
      <c r="AM101" s="218">
        <v>5</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10</v>
      </c>
      <c r="AF102" s="418"/>
      <c r="AG102" s="418"/>
      <c r="AH102" s="418"/>
      <c r="AI102" s="418">
        <v>10</v>
      </c>
      <c r="AJ102" s="418"/>
      <c r="AK102" s="418"/>
      <c r="AL102" s="418"/>
      <c r="AM102" s="418">
        <v>10</v>
      </c>
      <c r="AN102" s="418"/>
      <c r="AO102" s="418"/>
      <c r="AP102" s="418"/>
      <c r="AQ102" s="273"/>
      <c r="AR102" s="274"/>
      <c r="AS102" s="274"/>
      <c r="AT102" s="319"/>
      <c r="AU102" s="273"/>
      <c r="AV102" s="274"/>
      <c r="AW102" s="274"/>
      <c r="AX102" s="319"/>
    </row>
    <row r="103" spans="1:60" ht="31.5" customHeight="1">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0</v>
      </c>
      <c r="AF104" s="219"/>
      <c r="AG104" s="219"/>
      <c r="AH104" s="220"/>
      <c r="AI104" s="218">
        <v>0</v>
      </c>
      <c r="AJ104" s="219"/>
      <c r="AK104" s="219"/>
      <c r="AL104" s="220"/>
      <c r="AM104" s="218">
        <v>0</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3</v>
      </c>
      <c r="AF105" s="418"/>
      <c r="AG105" s="418"/>
      <c r="AH105" s="418"/>
      <c r="AI105" s="418">
        <v>0</v>
      </c>
      <c r="AJ105" s="418"/>
      <c r="AK105" s="418"/>
      <c r="AL105" s="418"/>
      <c r="AM105" s="418">
        <v>0</v>
      </c>
      <c r="AN105" s="418"/>
      <c r="AO105" s="418"/>
      <c r="AP105" s="418"/>
      <c r="AQ105" s="218">
        <v>0</v>
      </c>
      <c r="AR105" s="219"/>
      <c r="AS105" s="219"/>
      <c r="AT105" s="220"/>
      <c r="AU105" s="273"/>
      <c r="AV105" s="274"/>
      <c r="AW105" s="274"/>
      <c r="AX105" s="319"/>
    </row>
    <row r="106" spans="1:60" ht="31.5" hidden="1" customHeight="1">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1264857</v>
      </c>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592</v>
      </c>
      <c r="AF117" s="551"/>
      <c r="AG117" s="551"/>
      <c r="AH117" s="551"/>
      <c r="AI117" s="551" t="s">
        <v>655</v>
      </c>
      <c r="AJ117" s="551"/>
      <c r="AK117" s="551"/>
      <c r="AL117" s="551"/>
      <c r="AM117" s="551" t="s">
        <v>656</v>
      </c>
      <c r="AN117" s="551"/>
      <c r="AO117" s="551"/>
      <c r="AP117" s="551"/>
      <c r="AQ117" s="551"/>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564</v>
      </c>
      <c r="B130" s="185"/>
      <c r="C130" s="184" t="s">
        <v>357</v>
      </c>
      <c r="D130" s="185"/>
      <c r="E130" s="169" t="s">
        <v>386</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385</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353</v>
      </c>
      <c r="AR132" s="152"/>
      <c r="AS132" s="152"/>
      <c r="AT132" s="153"/>
      <c r="AU132" s="196" t="s">
        <v>369</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585</v>
      </c>
      <c r="AC134" s="205"/>
      <c r="AD134" s="205"/>
      <c r="AE134" s="206">
        <v>7</v>
      </c>
      <c r="AF134" s="207"/>
      <c r="AG134" s="207"/>
      <c r="AH134" s="207"/>
      <c r="AI134" s="206">
        <v>6</v>
      </c>
      <c r="AJ134" s="207"/>
      <c r="AK134" s="207"/>
      <c r="AL134" s="207"/>
      <c r="AM134" s="206">
        <v>5</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10</v>
      </c>
      <c r="AF135" s="207"/>
      <c r="AG135" s="207"/>
      <c r="AH135" s="207"/>
      <c r="AI135" s="206">
        <v>10</v>
      </c>
      <c r="AJ135" s="207"/>
      <c r="AK135" s="207"/>
      <c r="AL135" s="207"/>
      <c r="AM135" s="206">
        <v>10</v>
      </c>
      <c r="AN135" s="207"/>
      <c r="AO135" s="207"/>
      <c r="AP135" s="207"/>
      <c r="AQ135" s="206"/>
      <c r="AR135" s="207"/>
      <c r="AS135" s="207"/>
      <c r="AT135" s="207"/>
      <c r="AU135" s="206">
        <v>2</v>
      </c>
      <c r="AV135" s="207"/>
      <c r="AW135" s="207"/>
      <c r="AX135" s="208"/>
    </row>
    <row r="136" spans="1:50" ht="18.75"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353</v>
      </c>
      <c r="AR136" s="152"/>
      <c r="AS136" s="152"/>
      <c r="AT136" s="153"/>
      <c r="AU136" s="196" t="s">
        <v>369</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customHeight="1">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585</v>
      </c>
      <c r="AC138" s="205"/>
      <c r="AD138" s="205"/>
      <c r="AE138" s="206">
        <v>0</v>
      </c>
      <c r="AF138" s="207"/>
      <c r="AG138" s="207"/>
      <c r="AH138" s="207"/>
      <c r="AI138" s="206">
        <v>0</v>
      </c>
      <c r="AJ138" s="207"/>
      <c r="AK138" s="207"/>
      <c r="AL138" s="207"/>
      <c r="AM138" s="206">
        <v>0</v>
      </c>
      <c r="AN138" s="207"/>
      <c r="AO138" s="207"/>
      <c r="AP138" s="207"/>
      <c r="AQ138" s="206"/>
      <c r="AR138" s="207"/>
      <c r="AS138" s="207"/>
      <c r="AT138" s="207"/>
      <c r="AU138" s="206"/>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v>3</v>
      </c>
      <c r="AF139" s="207"/>
      <c r="AG139" s="207"/>
      <c r="AH139" s="207"/>
      <c r="AI139" s="206">
        <v>0</v>
      </c>
      <c r="AJ139" s="207"/>
      <c r="AK139" s="207"/>
      <c r="AL139" s="207"/>
      <c r="AM139" s="206">
        <v>0</v>
      </c>
      <c r="AN139" s="207"/>
      <c r="AO139" s="207"/>
      <c r="AP139" s="207"/>
      <c r="AQ139" s="206"/>
      <c r="AR139" s="207"/>
      <c r="AS139" s="207"/>
      <c r="AT139" s="207"/>
      <c r="AU139" s="206">
        <v>1</v>
      </c>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597</v>
      </c>
      <c r="H154" s="105"/>
      <c r="I154" s="105"/>
      <c r="J154" s="105"/>
      <c r="K154" s="105"/>
      <c r="L154" s="105"/>
      <c r="M154" s="105"/>
      <c r="N154" s="105"/>
      <c r="O154" s="105"/>
      <c r="P154" s="106"/>
      <c r="Q154" s="125" t="s">
        <v>659</v>
      </c>
      <c r="R154" s="105"/>
      <c r="S154" s="105"/>
      <c r="T154" s="105"/>
      <c r="U154" s="105"/>
      <c r="V154" s="105"/>
      <c r="W154" s="105"/>
      <c r="X154" s="105"/>
      <c r="Y154" s="105"/>
      <c r="Z154" s="105"/>
      <c r="AA154" s="293"/>
      <c r="AB154" s="141"/>
      <c r="AC154" s="142"/>
      <c r="AD154" s="142"/>
      <c r="AE154" s="147" t="s">
        <v>657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104" t="s">
        <v>598</v>
      </c>
      <c r="H161" s="105"/>
      <c r="I161" s="105"/>
      <c r="J161" s="105"/>
      <c r="K161" s="105"/>
      <c r="L161" s="105"/>
      <c r="M161" s="105"/>
      <c r="N161" s="105"/>
      <c r="O161" s="105"/>
      <c r="P161" s="106"/>
      <c r="Q161" s="125" t="s">
        <v>599</v>
      </c>
      <c r="R161" s="105"/>
      <c r="S161" s="105"/>
      <c r="T161" s="105"/>
      <c r="U161" s="105"/>
      <c r="V161" s="105"/>
      <c r="W161" s="105"/>
      <c r="X161" s="105"/>
      <c r="Y161" s="105"/>
      <c r="Z161" s="105"/>
      <c r="AA161" s="293"/>
      <c r="AB161" s="141"/>
      <c r="AC161" s="142"/>
      <c r="AD161" s="142"/>
      <c r="AE161" s="147" t="s">
        <v>600</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654</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3.6"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189"/>
      <c r="B168" s="186"/>
      <c r="C168" s="180"/>
      <c r="D168" s="186"/>
      <c r="E168" s="180"/>
      <c r="F168" s="181"/>
      <c r="G168" s="104" t="s">
        <v>601</v>
      </c>
      <c r="H168" s="105"/>
      <c r="I168" s="105"/>
      <c r="J168" s="105"/>
      <c r="K168" s="105"/>
      <c r="L168" s="105"/>
      <c r="M168" s="105"/>
      <c r="N168" s="105"/>
      <c r="O168" s="105"/>
      <c r="P168" s="106"/>
      <c r="Q168" s="125" t="s">
        <v>602</v>
      </c>
      <c r="R168" s="105"/>
      <c r="S168" s="105"/>
      <c r="T168" s="105"/>
      <c r="U168" s="105"/>
      <c r="V168" s="105"/>
      <c r="W168" s="105"/>
      <c r="X168" s="105"/>
      <c r="Y168" s="105"/>
      <c r="Z168" s="105"/>
      <c r="AA168" s="293"/>
      <c r="AB168" s="141"/>
      <c r="AC168" s="142"/>
      <c r="AD168" s="142"/>
      <c r="AE168" s="147" t="s">
        <v>603</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604</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customHeight="1">
      <c r="A175" s="189"/>
      <c r="B175" s="186"/>
      <c r="C175" s="180"/>
      <c r="D175" s="186"/>
      <c r="E175" s="180"/>
      <c r="F175" s="181"/>
      <c r="G175" s="104" t="s">
        <v>605</v>
      </c>
      <c r="H175" s="105"/>
      <c r="I175" s="105"/>
      <c r="J175" s="105"/>
      <c r="K175" s="105"/>
      <c r="L175" s="105"/>
      <c r="M175" s="105"/>
      <c r="N175" s="105"/>
      <c r="O175" s="105"/>
      <c r="P175" s="106"/>
      <c r="Q175" s="125" t="s">
        <v>606</v>
      </c>
      <c r="R175" s="105"/>
      <c r="S175" s="105"/>
      <c r="T175" s="105"/>
      <c r="U175" s="105"/>
      <c r="V175" s="105"/>
      <c r="W175" s="105"/>
      <c r="X175" s="105"/>
      <c r="Y175" s="105"/>
      <c r="Z175" s="105"/>
      <c r="AA175" s="293"/>
      <c r="AB175" s="141"/>
      <c r="AC175" s="142"/>
      <c r="AD175" s="142"/>
      <c r="AE175" s="147" t="s">
        <v>607</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660</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560</v>
      </c>
      <c r="D430" s="931"/>
      <c r="E430" s="174" t="s">
        <v>544</v>
      </c>
      <c r="F430" s="898"/>
      <c r="G430" s="899" t="s">
        <v>373</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527</v>
      </c>
      <c r="AJ431" s="217"/>
      <c r="AK431" s="217"/>
      <c r="AL431" s="159"/>
      <c r="AM431" s="217" t="s">
        <v>522</v>
      </c>
      <c r="AN431" s="217"/>
      <c r="AO431" s="217"/>
      <c r="AP431" s="159"/>
      <c r="AQ431" s="159" t="s">
        <v>353</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526</v>
      </c>
      <c r="AJ436" s="217"/>
      <c r="AK436" s="217"/>
      <c r="AL436" s="159"/>
      <c r="AM436" s="217" t="s">
        <v>522</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526</v>
      </c>
      <c r="AJ441" s="217"/>
      <c r="AK441" s="217"/>
      <c r="AL441" s="159"/>
      <c r="AM441" s="217" t="s">
        <v>518</v>
      </c>
      <c r="AN441" s="217"/>
      <c r="AO441" s="217"/>
      <c r="AP441" s="159"/>
      <c r="AQ441" s="159" t="s">
        <v>353</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526</v>
      </c>
      <c r="AJ446" s="217"/>
      <c r="AK446" s="217"/>
      <c r="AL446" s="159"/>
      <c r="AM446" s="217" t="s">
        <v>523</v>
      </c>
      <c r="AN446" s="217"/>
      <c r="AO446" s="217"/>
      <c r="AP446" s="159"/>
      <c r="AQ446" s="159" t="s">
        <v>353</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526</v>
      </c>
      <c r="AJ451" s="217"/>
      <c r="AK451" s="217"/>
      <c r="AL451" s="159"/>
      <c r="AM451" s="217" t="s">
        <v>522</v>
      </c>
      <c r="AN451" s="217"/>
      <c r="AO451" s="217"/>
      <c r="AP451" s="159"/>
      <c r="AQ451" s="159" t="s">
        <v>353</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526</v>
      </c>
      <c r="AJ456" s="217"/>
      <c r="AK456" s="217"/>
      <c r="AL456" s="159"/>
      <c r="AM456" s="217" t="s">
        <v>522</v>
      </c>
      <c r="AN456" s="217"/>
      <c r="AO456" s="217"/>
      <c r="AP456" s="159"/>
      <c r="AQ456" s="159" t="s">
        <v>353</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526</v>
      </c>
      <c r="AJ461" s="217"/>
      <c r="AK461" s="217"/>
      <c r="AL461" s="159"/>
      <c r="AM461" s="217" t="s">
        <v>524</v>
      </c>
      <c r="AN461" s="217"/>
      <c r="AO461" s="217"/>
      <c r="AP461" s="159"/>
      <c r="AQ461" s="159" t="s">
        <v>353</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526</v>
      </c>
      <c r="AJ466" s="217"/>
      <c r="AK466" s="217"/>
      <c r="AL466" s="159"/>
      <c r="AM466" s="217" t="s">
        <v>522</v>
      </c>
      <c r="AN466" s="217"/>
      <c r="AO466" s="217"/>
      <c r="AP466" s="159"/>
      <c r="AQ466" s="159" t="s">
        <v>353</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526</v>
      </c>
      <c r="AJ471" s="217"/>
      <c r="AK471" s="217"/>
      <c r="AL471" s="159"/>
      <c r="AM471" s="217" t="s">
        <v>518</v>
      </c>
      <c r="AN471" s="217"/>
      <c r="AO471" s="217"/>
      <c r="AP471" s="159"/>
      <c r="AQ471" s="159" t="s">
        <v>353</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526</v>
      </c>
      <c r="AJ476" s="217"/>
      <c r="AK476" s="217"/>
      <c r="AL476" s="159"/>
      <c r="AM476" s="217" t="s">
        <v>522</v>
      </c>
      <c r="AN476" s="217"/>
      <c r="AO476" s="217"/>
      <c r="AP476" s="159"/>
      <c r="AQ476" s="159" t="s">
        <v>353</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527</v>
      </c>
      <c r="AJ485" s="217"/>
      <c r="AK485" s="217"/>
      <c r="AL485" s="159"/>
      <c r="AM485" s="217" t="s">
        <v>524</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526</v>
      </c>
      <c r="AJ490" s="217"/>
      <c r="AK490" s="217"/>
      <c r="AL490" s="159"/>
      <c r="AM490" s="217" t="s">
        <v>524</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526</v>
      </c>
      <c r="AJ495" s="217"/>
      <c r="AK495" s="217"/>
      <c r="AL495" s="159"/>
      <c r="AM495" s="217" t="s">
        <v>522</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526</v>
      </c>
      <c r="AJ500" s="217"/>
      <c r="AK500" s="217"/>
      <c r="AL500" s="159"/>
      <c r="AM500" s="217" t="s">
        <v>523</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526</v>
      </c>
      <c r="AJ505" s="217"/>
      <c r="AK505" s="217"/>
      <c r="AL505" s="159"/>
      <c r="AM505" s="217" t="s">
        <v>524</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526</v>
      </c>
      <c r="AJ510" s="217"/>
      <c r="AK510" s="217"/>
      <c r="AL510" s="159"/>
      <c r="AM510" s="217" t="s">
        <v>522</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527</v>
      </c>
      <c r="AJ515" s="217"/>
      <c r="AK515" s="217"/>
      <c r="AL515" s="159"/>
      <c r="AM515" s="217" t="s">
        <v>522</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527</v>
      </c>
      <c r="AJ520" s="217"/>
      <c r="AK520" s="217"/>
      <c r="AL520" s="159"/>
      <c r="AM520" s="217" t="s">
        <v>522</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526</v>
      </c>
      <c r="AJ525" s="217"/>
      <c r="AK525" s="217"/>
      <c r="AL525" s="159"/>
      <c r="AM525" s="217" t="s">
        <v>518</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526</v>
      </c>
      <c r="AJ530" s="217"/>
      <c r="AK530" s="217"/>
      <c r="AL530" s="159"/>
      <c r="AM530" s="217" t="s">
        <v>522</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527</v>
      </c>
      <c r="AJ539" s="217"/>
      <c r="AK539" s="217"/>
      <c r="AL539" s="159"/>
      <c r="AM539" s="217" t="s">
        <v>522</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526</v>
      </c>
      <c r="AJ544" s="217"/>
      <c r="AK544" s="217"/>
      <c r="AL544" s="159"/>
      <c r="AM544" s="217" t="s">
        <v>524</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526</v>
      </c>
      <c r="AJ549" s="217"/>
      <c r="AK549" s="217"/>
      <c r="AL549" s="159"/>
      <c r="AM549" s="217" t="s">
        <v>518</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526</v>
      </c>
      <c r="AJ554" s="217"/>
      <c r="AK554" s="217"/>
      <c r="AL554" s="159"/>
      <c r="AM554" s="217" t="s">
        <v>518</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526</v>
      </c>
      <c r="AJ559" s="217"/>
      <c r="AK559" s="217"/>
      <c r="AL559" s="159"/>
      <c r="AM559" s="217" t="s">
        <v>522</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526</v>
      </c>
      <c r="AJ564" s="217"/>
      <c r="AK564" s="217"/>
      <c r="AL564" s="159"/>
      <c r="AM564" s="217" t="s">
        <v>518</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527</v>
      </c>
      <c r="AJ569" s="217"/>
      <c r="AK569" s="217"/>
      <c r="AL569" s="159"/>
      <c r="AM569" s="217" t="s">
        <v>518</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526</v>
      </c>
      <c r="AJ574" s="217"/>
      <c r="AK574" s="217"/>
      <c r="AL574" s="159"/>
      <c r="AM574" s="217" t="s">
        <v>518</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526</v>
      </c>
      <c r="AJ579" s="217"/>
      <c r="AK579" s="217"/>
      <c r="AL579" s="159"/>
      <c r="AM579" s="217" t="s">
        <v>518</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526</v>
      </c>
      <c r="AJ584" s="217"/>
      <c r="AK584" s="217"/>
      <c r="AL584" s="159"/>
      <c r="AM584" s="217" t="s">
        <v>522</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526</v>
      </c>
      <c r="AJ593" s="217"/>
      <c r="AK593" s="217"/>
      <c r="AL593" s="159"/>
      <c r="AM593" s="217" t="s">
        <v>518</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527</v>
      </c>
      <c r="AJ598" s="217"/>
      <c r="AK598" s="217"/>
      <c r="AL598" s="159"/>
      <c r="AM598" s="217" t="s">
        <v>523</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526</v>
      </c>
      <c r="AJ603" s="217"/>
      <c r="AK603" s="217"/>
      <c r="AL603" s="159"/>
      <c r="AM603" s="217" t="s">
        <v>518</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526</v>
      </c>
      <c r="AJ608" s="217"/>
      <c r="AK608" s="217"/>
      <c r="AL608" s="159"/>
      <c r="AM608" s="217" t="s">
        <v>518</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526</v>
      </c>
      <c r="AJ613" s="217"/>
      <c r="AK613" s="217"/>
      <c r="AL613" s="159"/>
      <c r="AM613" s="217" t="s">
        <v>522</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526</v>
      </c>
      <c r="AJ618" s="217"/>
      <c r="AK618" s="217"/>
      <c r="AL618" s="159"/>
      <c r="AM618" s="217" t="s">
        <v>522</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526</v>
      </c>
      <c r="AJ623" s="217"/>
      <c r="AK623" s="217"/>
      <c r="AL623" s="159"/>
      <c r="AM623" s="217" t="s">
        <v>523</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526</v>
      </c>
      <c r="AJ628" s="217"/>
      <c r="AK628" s="217"/>
      <c r="AL628" s="159"/>
      <c r="AM628" s="217" t="s">
        <v>522</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526</v>
      </c>
      <c r="AJ633" s="217"/>
      <c r="AK633" s="217"/>
      <c r="AL633" s="159"/>
      <c r="AM633" s="217" t="s">
        <v>518</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526</v>
      </c>
      <c r="AJ638" s="217"/>
      <c r="AK638" s="217"/>
      <c r="AL638" s="159"/>
      <c r="AM638" s="217" t="s">
        <v>522</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527</v>
      </c>
      <c r="AJ647" s="217"/>
      <c r="AK647" s="217"/>
      <c r="AL647" s="159"/>
      <c r="AM647" s="217" t="s">
        <v>518</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526</v>
      </c>
      <c r="AJ652" s="217"/>
      <c r="AK652" s="217"/>
      <c r="AL652" s="159"/>
      <c r="AM652" s="217" t="s">
        <v>518</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526</v>
      </c>
      <c r="AJ657" s="217"/>
      <c r="AK657" s="217"/>
      <c r="AL657" s="159"/>
      <c r="AM657" s="217" t="s">
        <v>522</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526</v>
      </c>
      <c r="AJ662" s="217"/>
      <c r="AK662" s="217"/>
      <c r="AL662" s="159"/>
      <c r="AM662" s="217" t="s">
        <v>518</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526</v>
      </c>
      <c r="AJ667" s="217"/>
      <c r="AK667" s="217"/>
      <c r="AL667" s="159"/>
      <c r="AM667" s="217" t="s">
        <v>518</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527</v>
      </c>
      <c r="AJ672" s="217"/>
      <c r="AK672" s="217"/>
      <c r="AL672" s="159"/>
      <c r="AM672" s="217" t="s">
        <v>518</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526</v>
      </c>
      <c r="AJ677" s="217"/>
      <c r="AK677" s="217"/>
      <c r="AL677" s="159"/>
      <c r="AM677" s="217" t="s">
        <v>524</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527</v>
      </c>
      <c r="AJ682" s="217"/>
      <c r="AK682" s="217"/>
      <c r="AL682" s="159"/>
      <c r="AM682" s="217" t="s">
        <v>522</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526</v>
      </c>
      <c r="AJ687" s="217"/>
      <c r="AK687" s="217"/>
      <c r="AL687" s="159"/>
      <c r="AM687" s="217" t="s">
        <v>518</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526</v>
      </c>
      <c r="AJ692" s="217"/>
      <c r="AK692" s="217"/>
      <c r="AL692" s="159"/>
      <c r="AM692" s="217" t="s">
        <v>523</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599999999999994"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51.6"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40.15" customHeight="1">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46.15" customHeight="1">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548</v>
      </c>
      <c r="B737" s="210"/>
      <c r="C737" s="210"/>
      <c r="D737" s="211"/>
      <c r="E737" s="990"/>
      <c r="F737" s="990"/>
      <c r="G737" s="990"/>
      <c r="H737" s="990"/>
      <c r="I737" s="990"/>
      <c r="J737" s="990"/>
      <c r="K737" s="990"/>
      <c r="L737" s="990"/>
      <c r="M737" s="990"/>
      <c r="N737" s="365" t="s">
        <v>541</v>
      </c>
      <c r="O737" s="365"/>
      <c r="P737" s="365"/>
      <c r="Q737" s="365"/>
      <c r="R737" s="990" t="s">
        <v>625</v>
      </c>
      <c r="S737" s="990"/>
      <c r="T737" s="990"/>
      <c r="U737" s="990"/>
      <c r="V737" s="990"/>
      <c r="W737" s="990"/>
      <c r="X737" s="990"/>
      <c r="Y737" s="990"/>
      <c r="Z737" s="990"/>
      <c r="AA737" s="365" t="s">
        <v>540</v>
      </c>
      <c r="AB737" s="365"/>
      <c r="AC737" s="365"/>
      <c r="AD737" s="365"/>
      <c r="AE737" s="990" t="s">
        <v>626</v>
      </c>
      <c r="AF737" s="990"/>
      <c r="AG737" s="990"/>
      <c r="AH737" s="990"/>
      <c r="AI737" s="990"/>
      <c r="AJ737" s="990"/>
      <c r="AK737" s="990"/>
      <c r="AL737" s="990"/>
      <c r="AM737" s="990"/>
      <c r="AN737" s="365" t="s">
        <v>539</v>
      </c>
      <c r="AO737" s="365"/>
      <c r="AP737" s="365"/>
      <c r="AQ737" s="365"/>
      <c r="AR737" s="982" t="s">
        <v>627</v>
      </c>
      <c r="AS737" s="983"/>
      <c r="AT737" s="983"/>
      <c r="AU737" s="983"/>
      <c r="AV737" s="983"/>
      <c r="AW737" s="983"/>
      <c r="AX737" s="984"/>
      <c r="AY737" s="89"/>
      <c r="AZ737" s="89"/>
    </row>
    <row r="738" spans="1:52" ht="24.75" customHeight="1">
      <c r="A738" s="991" t="s">
        <v>538</v>
      </c>
      <c r="B738" s="210"/>
      <c r="C738" s="210"/>
      <c r="D738" s="211"/>
      <c r="E738" s="990" t="s">
        <v>628</v>
      </c>
      <c r="F738" s="990"/>
      <c r="G738" s="990"/>
      <c r="H738" s="990"/>
      <c r="I738" s="990"/>
      <c r="J738" s="990"/>
      <c r="K738" s="990"/>
      <c r="L738" s="990"/>
      <c r="M738" s="990"/>
      <c r="N738" s="365" t="s">
        <v>537</v>
      </c>
      <c r="O738" s="365"/>
      <c r="P738" s="365"/>
      <c r="Q738" s="365"/>
      <c r="R738" s="990" t="s">
        <v>629</v>
      </c>
      <c r="S738" s="990"/>
      <c r="T738" s="990"/>
      <c r="U738" s="990"/>
      <c r="V738" s="990"/>
      <c r="W738" s="990"/>
      <c r="X738" s="990"/>
      <c r="Y738" s="990"/>
      <c r="Z738" s="990"/>
      <c r="AA738" s="365" t="s">
        <v>536</v>
      </c>
      <c r="AB738" s="365"/>
      <c r="AC738" s="365"/>
      <c r="AD738" s="365"/>
      <c r="AE738" s="990" t="s">
        <v>630</v>
      </c>
      <c r="AF738" s="990"/>
      <c r="AG738" s="990"/>
      <c r="AH738" s="990"/>
      <c r="AI738" s="990"/>
      <c r="AJ738" s="990"/>
      <c r="AK738" s="990"/>
      <c r="AL738" s="990"/>
      <c r="AM738" s="990"/>
      <c r="AN738" s="365" t="s">
        <v>532</v>
      </c>
      <c r="AO738" s="365"/>
      <c r="AP738" s="365"/>
      <c r="AQ738" s="365"/>
      <c r="AR738" s="982" t="s">
        <v>630</v>
      </c>
      <c r="AS738" s="983"/>
      <c r="AT738" s="983"/>
      <c r="AU738" s="983"/>
      <c r="AV738" s="983"/>
      <c r="AW738" s="983"/>
      <c r="AX738" s="984"/>
    </row>
    <row r="739" spans="1:52" ht="24.75" customHeight="1" thickBot="1">
      <c r="A739" s="992" t="s">
        <v>528</v>
      </c>
      <c r="B739" s="993"/>
      <c r="C739" s="993"/>
      <c r="D739" s="994"/>
      <c r="E739" s="995" t="s">
        <v>571</v>
      </c>
      <c r="F739" s="985"/>
      <c r="G739" s="985"/>
      <c r="H739" s="93" t="str">
        <f>IF(E739="", "", "(")</f>
        <v>(</v>
      </c>
      <c r="I739" s="985"/>
      <c r="J739" s="985"/>
      <c r="K739" s="93" t="str">
        <f>IF(OR(I739="　", I739=""), "", "-")</f>
        <v/>
      </c>
      <c r="L739" s="986">
        <v>26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631</v>
      </c>
      <c r="H781" s="671"/>
      <c r="I781" s="671"/>
      <c r="J781" s="671"/>
      <c r="K781" s="672"/>
      <c r="L781" s="664" t="s">
        <v>647</v>
      </c>
      <c r="M781" s="665"/>
      <c r="N781" s="665"/>
      <c r="O781" s="665"/>
      <c r="P781" s="665"/>
      <c r="Q781" s="665"/>
      <c r="R781" s="665"/>
      <c r="S781" s="665"/>
      <c r="T781" s="665"/>
      <c r="U781" s="665"/>
      <c r="V781" s="665"/>
      <c r="W781" s="665"/>
      <c r="X781" s="666"/>
      <c r="Y781" s="388">
        <v>4.5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491</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c r="A837" s="376">
        <v>1</v>
      </c>
      <c r="B837" s="376">
        <v>1</v>
      </c>
      <c r="C837" s="347" t="s">
        <v>632</v>
      </c>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v>0.5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t="s">
        <v>633</v>
      </c>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v>0.5</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634</v>
      </c>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v>0.4</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635</v>
      </c>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v>0.4</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t="s">
        <v>636</v>
      </c>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v>0.3</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47" t="s">
        <v>637</v>
      </c>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v>0.3</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47" t="s">
        <v>638</v>
      </c>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v>0.3</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47" t="s">
        <v>639</v>
      </c>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v>0.2</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47" t="s">
        <v>640</v>
      </c>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v>0.2</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47" t="s">
        <v>641</v>
      </c>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v>0.2</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491</v>
      </c>
      <c r="AI869" s="364"/>
      <c r="AJ869" s="364"/>
      <c r="AK869" s="364"/>
      <c r="AL869" s="364" t="s">
        <v>21</v>
      </c>
      <c r="AM869" s="364"/>
      <c r="AN869" s="364"/>
      <c r="AO869" s="369"/>
      <c r="AP869" s="370" t="s">
        <v>419</v>
      </c>
      <c r="AQ869" s="370"/>
      <c r="AR869" s="370"/>
      <c r="AS869" s="370"/>
      <c r="AT869" s="370"/>
      <c r="AU869" s="370"/>
      <c r="AV869" s="370"/>
      <c r="AW869" s="370"/>
      <c r="AX869" s="370"/>
    </row>
    <row r="870" spans="1:50" ht="62.45" customHeight="1">
      <c r="A870" s="376">
        <v>1</v>
      </c>
      <c r="B870" s="376">
        <v>1</v>
      </c>
      <c r="C870" s="361" t="s">
        <v>652</v>
      </c>
      <c r="D870" s="347"/>
      <c r="E870" s="347"/>
      <c r="F870" s="347"/>
      <c r="G870" s="347"/>
      <c r="H870" s="347"/>
      <c r="I870" s="347"/>
      <c r="J870" s="348"/>
      <c r="K870" s="349"/>
      <c r="L870" s="349"/>
      <c r="M870" s="349"/>
      <c r="N870" s="349"/>
      <c r="O870" s="349"/>
      <c r="P870" s="362" t="s">
        <v>653</v>
      </c>
      <c r="Q870" s="350"/>
      <c r="R870" s="350"/>
      <c r="S870" s="350"/>
      <c r="T870" s="350"/>
      <c r="U870" s="350"/>
      <c r="V870" s="350"/>
      <c r="W870" s="350"/>
      <c r="X870" s="350"/>
      <c r="Y870" s="351">
        <v>0.1</v>
      </c>
      <c r="Z870" s="352"/>
      <c r="AA870" s="352"/>
      <c r="AB870" s="353"/>
      <c r="AC870" s="363" t="s">
        <v>502</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491</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491</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c r="A936" s="376">
        <v>1</v>
      </c>
      <c r="B936" s="376">
        <v>1</v>
      </c>
      <c r="C936" s="347" t="s">
        <v>632</v>
      </c>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v>0.8</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47" t="s">
        <v>633</v>
      </c>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v>0.8</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t="s">
        <v>634</v>
      </c>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v>0.6</v>
      </c>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t="s">
        <v>635</v>
      </c>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v>0.6</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47" t="s">
        <v>636</v>
      </c>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v>0.3</v>
      </c>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47" t="s">
        <v>637</v>
      </c>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v>0.3</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47" t="s">
        <v>638</v>
      </c>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v>0.1</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47" t="s">
        <v>639</v>
      </c>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v>7.0000000000000001E-3</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491</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651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c r="A1002" s="376">
        <v>1</v>
      </c>
      <c r="B1002" s="376">
        <v>1</v>
      </c>
      <c r="C1002" s="347" t="s">
        <v>642</v>
      </c>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v>1.3</v>
      </c>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47" t="s">
        <v>643</v>
      </c>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v>0.9</v>
      </c>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t="s">
        <v>644</v>
      </c>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v>0.4</v>
      </c>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t="s">
        <v>645</v>
      </c>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v>0.3</v>
      </c>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5</v>
      </c>
      <c r="B1006" s="376">
        <v>1</v>
      </c>
      <c r="C1006" s="347" t="s">
        <v>646</v>
      </c>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v>0.3</v>
      </c>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6</v>
      </c>
      <c r="B1007" s="376">
        <v>1</v>
      </c>
      <c r="C1007" s="361" t="s">
        <v>648</v>
      </c>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v>0.3</v>
      </c>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7</v>
      </c>
      <c r="B1008" s="376">
        <v>1</v>
      </c>
      <c r="C1008" s="361" t="s">
        <v>649</v>
      </c>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v>0.2</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8</v>
      </c>
      <c r="B1009" s="376">
        <v>1</v>
      </c>
      <c r="C1009" s="361" t="s">
        <v>650</v>
      </c>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v>0.1</v>
      </c>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c r="A1035" s="376">
        <v>1</v>
      </c>
      <c r="B1035" s="376">
        <v>1</v>
      </c>
      <c r="C1035" s="361"/>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06 Y1008: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1007">
    <cfRule type="expression" dxfId="701" priority="1">
      <formula>IF(RIGHT(TEXT(Y1007,"0.#"),1)=".",FALSE,TRUE)</formula>
    </cfRule>
    <cfRule type="expression" dxfId="700" priority="2">
      <formula>IF(RIGHT(TEXT(Y1007,"0.#"),1)=".",TRUE,FALSE)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0" max="49" man="1"/>
    <brk id="189" max="49" man="1"/>
    <brk id="352" max="49" man="1"/>
    <brk id="553" max="49" man="1"/>
    <brk id="699" max="49" man="1"/>
    <brk id="731" max="49" man="1"/>
    <brk id="778" max="49" man="1"/>
    <brk id="833" max="49" man="1"/>
    <brk id="999"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496</v>
      </c>
      <c r="AI2" s="54" t="s">
        <v>565</v>
      </c>
      <c r="AK2" s="54" t="s">
        <v>381</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374</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376</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353</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353</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353</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353</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353</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353</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353</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353</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353</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353</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2019-05-30T02:44:14Z</cp:lastPrinted>
  <dcterms:created xsi:type="dcterms:W3CDTF">2012-03-13T00:50:25Z</dcterms:created>
  <dcterms:modified xsi:type="dcterms:W3CDTF">2019-07-18T03:18:21Z</dcterms:modified>
</cp:coreProperties>
</file>