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<sst xmlns="http://schemas.openxmlformats.org/spreadsheetml/2006/main" count="2755" uniqueCount="582">
  <si>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</si>
  <si>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</si>
  <si>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</si>
  <si>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</si>
  <si>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</si>
  <si>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</si>
  <si>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</si>
  <si>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</si>
  <si>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</si>
  <si>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</si>
  <si>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</si>
  <si>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</si>
  <si>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</si>
  <si>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</si>
  <si>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</si>
  <si>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</si>
  <si>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</si>
  <si>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</si>
  <si>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</si>
  <si>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</si>
  <si>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</si>
  <si>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</si>
  <si>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</si>
  <si>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</si>
  <si>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</si>
  <si>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</si>
  <si>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</si>
  <si>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</si>
  <si>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</si>
  <si>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</si>
  <si>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</si>
  <si>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</si>
  <si>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</si>
  <si>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</si>
  <si>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</si>
  <si>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</si>
  <si>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</si>
  <si>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</si>
  <si>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</si>
  <si>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</si>
  <si>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</si>
  <si>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</si>
  <si>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</si>
  <si>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</si>
  <si>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</si>
  <si>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</si>
  <si>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</si>
  <si>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</si>
  <si>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</si>
  <si>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</si>
  <si>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</si>
  <si>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</si>
  <si>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</si>
  <si>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</si>
  <si>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</si>
  <si>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</si>
  <si>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</si>
  <si>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</si>
  <si>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</si>
  <si>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</si>
  <si>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</si>
  <si>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</si>
  <si>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</si>
  <si>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</si>
  <si>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</si>
  <si>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</si>
  <si>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</si>
  <si>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</si>
  <si>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</si>
  <si>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</si>
  <si>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</si>
  <si>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</si>
  <si>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</si>
  <si>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</si>
  <si>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</si>
  <si>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</si>
  <si>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</si>
  <si>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</si>
  <si>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</si>
  <si>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</si>
  <si>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</si>
  <si>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</si>
  <si>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</si>
  <si>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</si>
  <si>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</si>
  <si>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</si>
  <si>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</si>
  <si>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</si>
  <si>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</si>
  <si>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</si>
  <si>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</si>
  <si>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</si>
  <si>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</si>
  <si>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</si>
  <si>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</si>
  <si>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</si>
  <si>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</si>
  <si>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</si>
  <si>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</si>
  <si>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</si>
  <si>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</si>
  <si>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</si>
  <si>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</si>
  <si>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</si>
  <si>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</si>
  <si>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</si>
  <si>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</si>
  <si>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</si>
  <si>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</si>
  <si>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</si>
  <si>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</si>
  <si>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</si>
  <si>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</si>
  <si>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</si>
  <si>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</si>
  <si>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</si>
  <si>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</si>
  <si>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</si>
  <si>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</si>
  <si>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</si>
  <si>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</si>
  <si>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</si>
  <si>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</si>
  <si>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</si>
  <si>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</si>
  <si>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</si>
  <si>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</si>
  <si>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</si>
  <si>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</si>
  <si>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</si>
  <si>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</si>
  <si>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</si>
  <si>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</si>
  <si>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</si>
  <si>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</si>
  <si>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</si>
  <si>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</si>
  <si>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</si>
  <si>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</si>
  <si>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</si>
  <si>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</si>
  <si>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</si>
  <si>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</si>
  <si>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</si>
  <si>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</si>
  <si>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</si>
  <si>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</si>
  <si>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</si>
  <si>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</si>
  <si>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</si>
  <si>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</si>
  <si>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</si>
  <si>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</si>
  <si>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</si>
  <si>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</si>
  <si>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</si>
  <si>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</si>
  <si>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</si>
  <si>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</si>
  <si>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</si>
  <si>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</si>
  <si>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</si>
  <si>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</si>
  <si>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</si>
  <si>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</si>
  <si>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</si>
  <si>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</si>
  <si>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</si>
  <si>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</si>
  <si>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</si>
  <si>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</si>
  <si>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</si>
  <si>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</si>
  <si>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</si>
  <si>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</si>
  <si>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</si>
  <si>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</si>
  <si>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</si>
  <si>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</si>
  <si>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</si>
  <si>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</si>
  <si>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</si>
  <si>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</si>
  <si>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</si>
  <si>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</si>
  <si>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</si>
  <si>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</si>
  <si>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</si>
  <si>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</si>
  <si>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</si>
  <si>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</si>
  <si>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</si>
  <si>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</si>
  <si>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</si>
  <si>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</si>
  <si>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</si>
  <si>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</si>
  <si>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</si>
  <si>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</si>
  <si>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</si>
  <si>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</si>
  <si>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</si>
  <si>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</si>
  <si>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</si>
  <si>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</si>
  <si>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</si>
  <si>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</si>
  <si>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</si>
  <si>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</si>
  <si>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</si>
  <si>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</si>
  <si>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</si>
  <si>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</si>
  <si>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</si>
  <si>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</si>
  <si>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</si>
  <si>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</si>
  <si>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</si>
  <si>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</si>
  <si>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</si>
  <si>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</si>
  <si>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</si>
  <si>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</si>
  <si>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</si>
  <si>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</si>
  <si>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</si>
  <si>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</si>
  <si>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</si>
  <si>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</si>
  <si>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</si>
  <si>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</si>
  <si>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</si>
  <si>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</si>
  <si>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</si>
  <si>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</si>
  <si>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</si>
  <si>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</si>
  <si>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</si>
  <si>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</si>
  <si>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</si>
  <si>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</si>
  <si>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</si>
  <si>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</si>
  <si>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</si>
  <si>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</si>
  <si>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</si>
  <si>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</si>
  <si>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</si>
  <si>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</si>
  <si>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</si>
  <si>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</si>
  <si>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</si>
  <si>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</si>
  <si>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</si>
  <si>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</si>
  <si>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</si>
  <si>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</si>
  <si>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</si>
  <si>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</si>
  <si>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</si>
  <si>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</si>
  <si>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</si>
  <si>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</si>
  <si>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</si>
  <si>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</si>
  <si>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</si>
  <si>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</si>
  <si>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</si>
  <si>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</si>
  <si>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</si>
  <si>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</si>
  <si>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</si>
  <si>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</si>
  <si>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</si>
  <si>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</si>
  <si>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</si>
  <si>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</si>
  <si>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</si>
  <si>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</si>
  <si>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</si>
  <si>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</si>
  <si>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</si>
  <si>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</si>
  <si>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</si>
  <si>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</si>
  <si>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</si>
  <si>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</si>
  <si>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</si>
  <si>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</si>
  <si>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</si>
  <si>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</si>
  <si>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</si>
  <si>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</si>
  <si>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</si>
  <si>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</si>
  <si>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</si>
  <si>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</si>
  <si>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</si>
  <si>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</si>
  <si>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</si>
  <si>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</si>
  <si>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</si>
  <si>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</si>
  <si>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</si>
  <si>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</si>
  <si>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</si>
  <si>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</si>
  <si>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</si>
  <si>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</si>
  <si>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</si>
  <si>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</si>
  <si>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</si>
  <si>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</si>
  <si>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</si>
  <si>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</si>
  <si>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</si>
  <si>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</si>
  <si>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</si>
  <si>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</si>
  <si>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</si>
  <si>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</si>
  <si>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</si>
  <si>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</si>
  <si>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</si>
  <si>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</si>
  <si>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</si>
  <si>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</si>
  <si>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</si>
  <si>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</si>
  <si>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</si>
  <si>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</si>
  <si>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</si>
  <si>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</si>
  <si>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</si>
  <si>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</si>
  <si>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</si>
  <si>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</si>
  <si>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</si>
  <si>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</si>
  <si>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</si>
  <si>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</si>
  <si>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</si>
  <si>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</si>
  <si>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</si>
  <si>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</si>
  <si>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</si>
  <si>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</si>
  <si>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</si>
  <si>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</si>
  <si>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</si>
  <si>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</si>
  <si>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</si>
  <si>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</si>
  <si>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</si>
  <si>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</si>
  <si>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</si>
  <si>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</si>
  <si>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</si>
  <si>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</si>
  <si>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</si>
  <si>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</si>
  <si>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</si>
  <si>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</si>
  <si>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</si>
  <si>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</si>
  <si>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</si>
  <si>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</si>
  <si>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</si>
  <si>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</si>
  <si>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</si>
  <si>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</si>
  <si>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</si>
  <si>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</si>
  <si>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</si>
  <si>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</si>
  <si>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</si>
  <si>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</si>
  <si>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</si>
  <si>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</si>
  <si>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</si>
  <si>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</si>
  <si>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</si>
  <si>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</si>
  <si>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</si>
  <si>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</si>
  <si>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</si>
  <si>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</si>
  <si>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</si>
  <si>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</si>
  <si>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</si>
  <si>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</si>
  <si>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</si>
  <si>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</si>
  <si>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</si>
  <si>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</si>
  <si>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</si>
  <si>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</si>
  <si>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</si>
  <si>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</si>
  <si>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</si>
  <si>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</si>
  <si>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</si>
  <si>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</si>
  <si>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</si>
  <si>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</si>
  <si>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</si>
  <si>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</si>
  <si>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</si>
  <si>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</si>
  <si>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</si>
  <si>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</si>
  <si>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</si>
  <si>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</si>
  <si>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</si>
  <si>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</si>
  <si>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</si>
  <si>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</si>
  <si>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</si>
  <si>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</si>
  <si>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</si>
  <si>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</si>
  <si>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</si>
  <si>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</si>
  <si>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</si>
  <si>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</si>
  <si>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</si>
  <si>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</si>
  <si>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</si>
  <si>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</si>
  <si>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</si>
  <si>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</si>
  <si>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</si>
  <si>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</si>
  <si>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</si>
  <si>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</si>
  <si>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</si>
  <si>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</si>
  <si>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</si>
  <si>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</si>
  <si>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</si>
  <si>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</si>
  <si>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</si>
  <si>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</si>
  <si>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</si>
  <si>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</si>
  <si>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</si>
  <si>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</si>
  <si>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</si>
  <si>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</si>
  <si>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</si>
  <si>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</si>
  <si>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</si>
  <si>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</si>
  <si>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</si>
  <si>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</si>
  <si>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</si>
  <si>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</si>
  <si>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</si>
  <si>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</si>
  <si>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</si>
  <si>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</si>
  <si>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</si>
  <si>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</si>
  <si>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</si>
  <si>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</si>
  <si>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</si>
  <si>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</si>
  <si>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</si>
  <si>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</si>
  <si>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</si>
  <si>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</si>
  <si>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</si>
  <si>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</si>
  <si>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</si>
  <si>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</si>
  <si>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</si>
  <si>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</si>
  <si>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</si>
  <si>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</si>
  <si>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</si>
  <si>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</si>
  <si>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</si>
  <si>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</si>
  <si>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</si>
  <si>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</si>
  <si>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</si>
  <si>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</si>
  <si>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</si>
  <si>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</si>
  <si>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</si>
  <si>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</si>
  <si>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</si>
  <si>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</si>
  <si>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</si>
  <si>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</si>
  <si>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</si>
  <si>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</si>
  <si>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</si>
  <si>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</si>
  <si>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</si>
  <si>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</si>
  <si>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</si>
  <si>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</si>
  <si>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</si>
  <si>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</si>
  <si>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</si>
  <si>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</si>
  <si>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</si>
  <si>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</si>
  <si>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</si>
  <si>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</si>
  <si>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</si>
  <si>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</si>
  <si>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</si>
  <si>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</si>
  <si>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</si>
  <si>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</si>
  <si>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</si>
  <si>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</si>
  <si>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</si>
  <si>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</si>
  <si>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</si>
  <si>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</si>
  <si>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</si>
  <si>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</si>
  <si>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</si>
  <si>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</si>
  <si>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</si>
  <si>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</si>
  <si>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</si>
  <si>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</si>
  <si>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</si>
  <si>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</si>
  <si>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</si>
  <si>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</si>
  <si>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</si>
  <si>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</si>
  <si>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</si>
  <si>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</si>
  <si>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</si>
  <si>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</si>
  <si>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</si>
  <si>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</si>
  <si>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</si>
  <si>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</si>
  <si>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</si>
  <si>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</si>
  <si>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</si>
  <si>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</si>
  <si>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</si>
  <si>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</si>
  <si>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t>
  </si>
  <si>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</si>
  <si>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</si>
  <si>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</si>
  <si>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</si>
  <si>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海洋基本計画（平成２５年４月）</t>
    <rPh sb="0" eb="2">
      <t>カイヨウ</t>
    </rPh>
    <rPh sb="2" eb="4">
      <t>キホン</t>
    </rPh>
    <rPh sb="4" eb="6">
      <t>ケイカク</t>
    </rPh>
    <rPh sb="7" eb="9">
      <t>ヘイセイ</t>
    </rPh>
    <rPh sb="11" eb="12">
      <t>ネン</t>
    </rPh>
    <rPh sb="13" eb="14">
      <t>ガツ</t>
    </rPh>
    <phoneticPr fontId="5"/>
  </si>
  <si>
    <t>我が国が実施した南極海捕鯨科学調査（ＮＥＷＲＥＰ－Ａ）に対し，反捕鯨国は反発を強めており，反捕鯨国側から改めて，国際裁判に提訴される可能性は排除できない。国際裁判に提訴される可能性を念頭に，国内及び海外における有識者の助言を得ながら，我が国から行う調査捕鯨の法的正当性を証明する。</t>
    <rPh sb="0" eb="1">
      <t>ワ</t>
    </rPh>
    <rPh sb="2" eb="3">
      <t>コク</t>
    </rPh>
    <rPh sb="4" eb="6">
      <t>ジッシ</t>
    </rPh>
    <rPh sb="8" eb="11">
      <t>ナンキョクカイ</t>
    </rPh>
    <rPh sb="11" eb="13">
      <t>ホゲイ</t>
    </rPh>
    <rPh sb="13" eb="15">
      <t>カガク</t>
    </rPh>
    <rPh sb="15" eb="17">
      <t>チョウサ</t>
    </rPh>
    <rPh sb="28" eb="29">
      <t>タイ</t>
    </rPh>
    <rPh sb="31" eb="34">
      <t>ハンホゲイ</t>
    </rPh>
    <rPh sb="34" eb="35">
      <t>コク</t>
    </rPh>
    <rPh sb="36" eb="38">
      <t>ハンパツ</t>
    </rPh>
    <rPh sb="39" eb="40">
      <t>ツヨ</t>
    </rPh>
    <rPh sb="45" eb="48">
      <t>ハンホゲイ</t>
    </rPh>
    <rPh sb="48" eb="49">
      <t>コク</t>
    </rPh>
    <rPh sb="49" eb="50">
      <t>ガワ</t>
    </rPh>
    <rPh sb="52" eb="53">
      <t>アラタ</t>
    </rPh>
    <rPh sb="56" eb="58">
      <t>コクサイ</t>
    </rPh>
    <rPh sb="58" eb="60">
      <t>サイバン</t>
    </rPh>
    <rPh sb="61" eb="63">
      <t>テイソ</t>
    </rPh>
    <rPh sb="66" eb="69">
      <t>カノウセイ</t>
    </rPh>
    <rPh sb="70" eb="72">
      <t>ハイジョ</t>
    </rPh>
    <rPh sb="77" eb="79">
      <t>コクサイ</t>
    </rPh>
    <rPh sb="79" eb="81">
      <t>サイバン</t>
    </rPh>
    <rPh sb="82" eb="84">
      <t>テイソ</t>
    </rPh>
    <rPh sb="87" eb="90">
      <t>カノウセイ</t>
    </rPh>
    <rPh sb="91" eb="93">
      <t>ネントウ</t>
    </rPh>
    <rPh sb="95" eb="97">
      <t>コクナイ</t>
    </rPh>
    <rPh sb="97" eb="98">
      <t>オヨ</t>
    </rPh>
    <rPh sb="99" eb="101">
      <t>カイガイ</t>
    </rPh>
    <rPh sb="105" eb="108">
      <t>ユウシキシャ</t>
    </rPh>
    <rPh sb="109" eb="111">
      <t>ジョゲン</t>
    </rPh>
    <rPh sb="112" eb="113">
      <t>エ</t>
    </rPh>
    <rPh sb="117" eb="118">
      <t>ワ</t>
    </rPh>
    <rPh sb="119" eb="120">
      <t>コク</t>
    </rPh>
    <rPh sb="122" eb="123">
      <t>オコナ</t>
    </rPh>
    <rPh sb="124" eb="126">
      <t>チョウサ</t>
    </rPh>
    <rPh sb="126" eb="128">
      <t>ホゲイ</t>
    </rPh>
    <rPh sb="129" eb="131">
      <t>ホウテキ</t>
    </rPh>
    <rPh sb="131" eb="134">
      <t>セイトウセイ</t>
    </rPh>
    <rPh sb="135" eb="137">
      <t>ショウメイ</t>
    </rPh>
    <phoneticPr fontId="5"/>
  </si>
  <si>
    <t>南極海捕鯨科学調査（ＮＥＷＲＥＰ－Ａ）への反捕鯨団による国際裁判提訴の可能性と，２０１４年３月の国際司法裁判所（ＩＣＪ）判決において我が国の調査捕鯨に対すて不利な判決が示された点とを考慮すれば，裁判対策のための万全の体制を構築することは重要である。そのために，国内，海外において国際法学者や弁護士事務所等の有識者から法的助言を得る。また，国際裁判の口頭弁論に際して現地作業室を設置する。</t>
    <rPh sb="0" eb="3">
      <t>ナンキョクカイ</t>
    </rPh>
    <rPh sb="3" eb="5">
      <t>ホゲイ</t>
    </rPh>
    <rPh sb="5" eb="7">
      <t>カガク</t>
    </rPh>
    <rPh sb="7" eb="9">
      <t>チョウサ</t>
    </rPh>
    <rPh sb="21" eb="24">
      <t>ハンホゲイ</t>
    </rPh>
    <rPh sb="24" eb="25">
      <t>ダン</t>
    </rPh>
    <rPh sb="28" eb="30">
      <t>コクサイ</t>
    </rPh>
    <rPh sb="30" eb="32">
      <t>サイバン</t>
    </rPh>
    <rPh sb="32" eb="34">
      <t>テイソ</t>
    </rPh>
    <rPh sb="35" eb="38">
      <t>カノウセイ</t>
    </rPh>
    <rPh sb="44" eb="45">
      <t>ネン</t>
    </rPh>
    <rPh sb="46" eb="47">
      <t>ガツ</t>
    </rPh>
    <rPh sb="48" eb="50">
      <t>コクサイ</t>
    </rPh>
    <rPh sb="50" eb="52">
      <t>シホウ</t>
    </rPh>
    <rPh sb="52" eb="55">
      <t>サイバンショ</t>
    </rPh>
    <rPh sb="60" eb="62">
      <t>ハンケツ</t>
    </rPh>
    <rPh sb="66" eb="67">
      <t>ワ</t>
    </rPh>
    <rPh sb="68" eb="69">
      <t>コク</t>
    </rPh>
    <rPh sb="70" eb="72">
      <t>チョウサ</t>
    </rPh>
    <rPh sb="72" eb="74">
      <t>ホゲイ</t>
    </rPh>
    <rPh sb="75" eb="76">
      <t>タイ</t>
    </rPh>
    <rPh sb="78" eb="80">
      <t>フリ</t>
    </rPh>
    <rPh sb="81" eb="83">
      <t>ハンケツ</t>
    </rPh>
    <rPh sb="84" eb="85">
      <t>シメ</t>
    </rPh>
    <rPh sb="88" eb="89">
      <t>テン</t>
    </rPh>
    <rPh sb="91" eb="93">
      <t>コウリョ</t>
    </rPh>
    <rPh sb="97" eb="99">
      <t>サイバン</t>
    </rPh>
    <rPh sb="99" eb="101">
      <t>タイサク</t>
    </rPh>
    <rPh sb="105" eb="107">
      <t>バンゼン</t>
    </rPh>
    <rPh sb="108" eb="110">
      <t>タイセイ</t>
    </rPh>
    <rPh sb="111" eb="113">
      <t>コウチク</t>
    </rPh>
    <rPh sb="118" eb="120">
      <t>ジュウヨウ</t>
    </rPh>
    <rPh sb="130" eb="132">
      <t>コクナイ</t>
    </rPh>
    <rPh sb="133" eb="135">
      <t>カイガイ</t>
    </rPh>
    <rPh sb="139" eb="141">
      <t>コクサイ</t>
    </rPh>
    <rPh sb="141" eb="144">
      <t>ホウガクシャ</t>
    </rPh>
    <rPh sb="145" eb="148">
      <t>ベンゴシ</t>
    </rPh>
    <rPh sb="148" eb="151">
      <t>ジムショ</t>
    </rPh>
    <rPh sb="151" eb="152">
      <t>トウ</t>
    </rPh>
    <rPh sb="153" eb="156">
      <t>ユウシキシャ</t>
    </rPh>
    <rPh sb="158" eb="160">
      <t>ホウテキ</t>
    </rPh>
    <rPh sb="160" eb="162">
      <t>ジョゲン</t>
    </rPh>
    <rPh sb="163" eb="164">
      <t>エ</t>
    </rPh>
    <rPh sb="169" eb="171">
      <t>コクサイ</t>
    </rPh>
    <rPh sb="171" eb="173">
      <t>サイバン</t>
    </rPh>
    <rPh sb="174" eb="176">
      <t>コウトウ</t>
    </rPh>
    <rPh sb="176" eb="178">
      <t>ベンロン</t>
    </rPh>
    <rPh sb="179" eb="180">
      <t>サイ</t>
    </rPh>
    <rPh sb="182" eb="184">
      <t>ゲンチ</t>
    </rPh>
    <rPh sb="184" eb="187">
      <t>サギョウシツ</t>
    </rPh>
    <rPh sb="188" eb="190">
      <t>セッチ</t>
    </rPh>
    <phoneticPr fontId="5"/>
  </si>
  <si>
    <t>有識者との協議，勉強会の回数</t>
    <rPh sb="0" eb="3">
      <t>ユウシキシャ</t>
    </rPh>
    <rPh sb="5" eb="7">
      <t>キョウギ</t>
    </rPh>
    <rPh sb="8" eb="11">
      <t>ベンキョウカイ</t>
    </rPh>
    <rPh sb="12" eb="14">
      <t>カイスウ</t>
    </rPh>
    <phoneticPr fontId="5"/>
  </si>
  <si>
    <t>いつ裁判に提訴されるか予断できず，裁判中か否かでも協議の回数は変わるため，目標を設定することが困難。</t>
    <rPh sb="2" eb="4">
      <t>サイバン</t>
    </rPh>
    <rPh sb="5" eb="7">
      <t>テイソ</t>
    </rPh>
    <rPh sb="11" eb="13">
      <t>ヨダン</t>
    </rPh>
    <rPh sb="17" eb="20">
      <t>サイバンチュウ</t>
    </rPh>
    <rPh sb="21" eb="22">
      <t>ヒ</t>
    </rPh>
    <rPh sb="25" eb="27">
      <t>キョウギ</t>
    </rPh>
    <rPh sb="28" eb="30">
      <t>カイスウ</t>
    </rPh>
    <rPh sb="31" eb="32">
      <t>カ</t>
    </rPh>
    <rPh sb="37" eb="39">
      <t>モクヒョウ</t>
    </rPh>
    <rPh sb="40" eb="42">
      <t>セッテイ</t>
    </rPh>
    <rPh sb="47" eb="49">
      <t>コンナン</t>
    </rPh>
    <phoneticPr fontId="5"/>
  </si>
  <si>
    <t>回数</t>
    <rPh sb="0" eb="2">
      <t>カイスウ</t>
    </rPh>
    <phoneticPr fontId="5"/>
  </si>
  <si>
    <t>開催費用　／　　回数　　　　　　　　　　　　　　</t>
    <rPh sb="0" eb="2">
      <t>カイサイ</t>
    </rPh>
    <rPh sb="2" eb="4">
      <t>ヒヨウ</t>
    </rPh>
    <rPh sb="8" eb="10">
      <t>カイスウ</t>
    </rPh>
    <phoneticPr fontId="5"/>
  </si>
  <si>
    <t>外国派遣旅費</t>
    <rPh sb="0" eb="2">
      <t>ガイコク</t>
    </rPh>
    <rPh sb="2" eb="4">
      <t>ハケン</t>
    </rPh>
    <rPh sb="4" eb="6">
      <t>リョヒ</t>
    </rPh>
    <phoneticPr fontId="5"/>
  </si>
  <si>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5"/>
  </si>
  <si>
    <t>施策Ⅱ－２　国際経済に関する取組，国際経済に関する取組　３　経済安全保障の強化</t>
    <rPh sb="0" eb="2">
      <t>シサク</t>
    </rPh>
    <rPh sb="6" eb="8">
      <t>コクサイ</t>
    </rPh>
    <rPh sb="8" eb="10">
      <t>ケイザイ</t>
    </rPh>
    <rPh sb="11" eb="12">
      <t>カン</t>
    </rPh>
    <rPh sb="14" eb="16">
      <t>トリクミ</t>
    </rPh>
    <rPh sb="17" eb="19">
      <t>コクサイ</t>
    </rPh>
    <rPh sb="19" eb="21">
      <t>ケイザイ</t>
    </rPh>
    <rPh sb="22" eb="23">
      <t>カン</t>
    </rPh>
    <rPh sb="25" eb="27">
      <t>トリクミ</t>
    </rPh>
    <rPh sb="30" eb="32">
      <t>ケイザイ</t>
    </rPh>
    <rPh sb="32" eb="34">
      <t>アンゼン</t>
    </rPh>
    <rPh sb="34" eb="36">
      <t>ホショウ</t>
    </rPh>
    <rPh sb="37" eb="39">
      <t>キョウカ</t>
    </rPh>
    <phoneticPr fontId="5"/>
  </si>
  <si>
    <t>有識者との協議・勉強会の回数</t>
    <rPh sb="0" eb="3">
      <t>ユウシキシャ</t>
    </rPh>
    <rPh sb="5" eb="7">
      <t>キョウギ</t>
    </rPh>
    <rPh sb="8" eb="11">
      <t>ベンキョウカイ</t>
    </rPh>
    <rPh sb="12" eb="14">
      <t>カイスウ</t>
    </rPh>
    <phoneticPr fontId="5"/>
  </si>
  <si>
    <t>我が国が行う調査捕鯨についての法的正当性の証明</t>
    <rPh sb="0" eb="1">
      <t>ワ</t>
    </rPh>
    <rPh sb="2" eb="3">
      <t>コク</t>
    </rPh>
    <rPh sb="4" eb="5">
      <t>オコナ</t>
    </rPh>
    <rPh sb="6" eb="8">
      <t>チョウサ</t>
    </rPh>
    <rPh sb="8" eb="10">
      <t>ホゲイ</t>
    </rPh>
    <rPh sb="15" eb="17">
      <t>ホウテキ</t>
    </rPh>
    <rPh sb="17" eb="20">
      <t>セイトウセイ</t>
    </rPh>
    <rPh sb="21" eb="23">
      <t>ショウメイ</t>
    </rPh>
    <phoneticPr fontId="5"/>
  </si>
  <si>
    <t>年度</t>
    <rPh sb="0" eb="2">
      <t>ネンド</t>
    </rPh>
    <phoneticPr fontId="5"/>
  </si>
  <si>
    <t>国として積極的に参加していくべき事業。</t>
    <rPh sb="0" eb="1">
      <t>クニ</t>
    </rPh>
    <rPh sb="4" eb="7">
      <t>セッキョクテキ</t>
    </rPh>
    <rPh sb="8" eb="10">
      <t>サンカ</t>
    </rPh>
    <rPh sb="16" eb="18">
      <t>ジギョウ</t>
    </rPh>
    <phoneticPr fontId="5"/>
  </si>
  <si>
    <t>新規</t>
    <rPh sb="0" eb="2">
      <t>シンキ</t>
    </rPh>
    <phoneticPr fontId="5"/>
  </si>
  <si>
    <t>-</t>
    <phoneticPr fontId="5"/>
  </si>
  <si>
    <t>-</t>
    <phoneticPr fontId="5"/>
  </si>
  <si>
    <t>－</t>
    <phoneticPr fontId="5"/>
  </si>
  <si>
    <t>-</t>
    <phoneticPr fontId="5"/>
  </si>
  <si>
    <t>-</t>
    <phoneticPr fontId="5"/>
  </si>
  <si>
    <t>国内旅費</t>
    <rPh sb="0" eb="2">
      <t>コクナイ</t>
    </rPh>
    <rPh sb="2" eb="4">
      <t>リョヒ</t>
    </rPh>
    <phoneticPr fontId="5"/>
  </si>
  <si>
    <t>国外諸謝金</t>
    <rPh sb="0" eb="2">
      <t>コクガイ</t>
    </rPh>
    <rPh sb="2" eb="3">
      <t>ショ</t>
    </rPh>
    <rPh sb="3" eb="5">
      <t>シャキン</t>
    </rPh>
    <phoneticPr fontId="5"/>
  </si>
  <si>
    <t>国内諸謝金</t>
    <rPh sb="0" eb="2">
      <t>コクナイ</t>
    </rPh>
    <rPh sb="2" eb="3">
      <t>ショ</t>
    </rPh>
    <rPh sb="3" eb="5">
      <t>シャキン</t>
    </rPh>
    <phoneticPr fontId="5"/>
  </si>
  <si>
    <t>紛争解決に関する関係者との協議（新規）</t>
    <rPh sb="0" eb="2">
      <t>フンソウ</t>
    </rPh>
    <rPh sb="2" eb="4">
      <t>カイケツ</t>
    </rPh>
    <rPh sb="5" eb="6">
      <t>カン</t>
    </rPh>
    <rPh sb="8" eb="11">
      <t>カンケイシャ</t>
    </rPh>
    <rPh sb="13" eb="15">
      <t>キョウギ</t>
    </rPh>
    <rPh sb="16" eb="18">
      <t>シンキ</t>
    </rPh>
    <phoneticPr fontId="5"/>
  </si>
  <si>
    <t>結果報告書等</t>
    <rPh sb="0" eb="2">
      <t>ケッカ</t>
    </rPh>
    <rPh sb="2" eb="5">
      <t>ホウコクショ</t>
    </rPh>
    <rPh sb="5" eb="6">
      <t>トウ</t>
    </rPh>
    <phoneticPr fontId="5"/>
  </si>
  <si>
    <t>国際法学者や弁護士等の有識者から法的助言を得て，国際裁判等において我が国に有利な判決を引き出し，我が国の捕鯨活動の正当性を証明するとともに，将来的な商業捕鯨の再開につなげる。</t>
    <rPh sb="0" eb="2">
      <t>コクサイ</t>
    </rPh>
    <rPh sb="2" eb="5">
      <t>ホウガクシャ</t>
    </rPh>
    <rPh sb="6" eb="9">
      <t>ベンゴシ</t>
    </rPh>
    <rPh sb="9" eb="10">
      <t>トウ</t>
    </rPh>
    <rPh sb="11" eb="14">
      <t>ユウシキシャ</t>
    </rPh>
    <rPh sb="16" eb="18">
      <t>ホウテキ</t>
    </rPh>
    <rPh sb="18" eb="20">
      <t>ジョゲン</t>
    </rPh>
    <rPh sb="21" eb="22">
      <t>エ</t>
    </rPh>
    <rPh sb="24" eb="26">
      <t>コクサイ</t>
    </rPh>
    <rPh sb="26" eb="28">
      <t>サイバン</t>
    </rPh>
    <rPh sb="28" eb="29">
      <t>トウ</t>
    </rPh>
    <rPh sb="33" eb="34">
      <t>ワ</t>
    </rPh>
    <rPh sb="35" eb="36">
      <t>コク</t>
    </rPh>
    <rPh sb="37" eb="39">
      <t>ユウリ</t>
    </rPh>
    <rPh sb="40" eb="42">
      <t>ハンケツ</t>
    </rPh>
    <rPh sb="43" eb="44">
      <t>ヒ</t>
    </rPh>
    <rPh sb="45" eb="46">
      <t>ダ</t>
    </rPh>
    <rPh sb="48" eb="49">
      <t>ワ</t>
    </rPh>
    <rPh sb="50" eb="51">
      <t>コク</t>
    </rPh>
    <rPh sb="52" eb="54">
      <t>ホゲイ</t>
    </rPh>
    <rPh sb="54" eb="56">
      <t>カツドウ</t>
    </rPh>
    <rPh sb="57" eb="60">
      <t>セイトウセイ</t>
    </rPh>
    <rPh sb="61" eb="63">
      <t>ショウメイ</t>
    </rPh>
    <rPh sb="70" eb="73">
      <t>ショウライテキ</t>
    </rPh>
    <rPh sb="74" eb="76">
      <t>ショウギョウ</t>
    </rPh>
    <rPh sb="76" eb="78">
      <t>ホゲイ</t>
    </rPh>
    <rPh sb="79" eb="81">
      <t>サイカイ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</si>
</sst>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145677</xdr:colOff>
      <xdr:row>742</xdr:row>
      <xdr:rowOff>201706</xdr:rowOff>
    </xdr:from>
    <xdr:to>
      <xdr:col>27</xdr:col>
      <xdr:colOff>56030</xdr:colOff>
      <xdr:row>744</xdr:row>
      <xdr:rowOff>324970</xdr:rowOff>
    </xdr:to>
    <xdr:sp macro="" textlink="">
      <xdr:nvSpPr>
        <xdr:cNvPr id="2" name="正方形/長方形 1"/>
        <xdr:cNvSpPr/>
      </xdr:nvSpPr>
      <xdr:spPr>
        <a:xfrm>
          <a:off x="4746252" y="42826081"/>
          <a:ext cx="1510553" cy="8281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外務省</a:t>
          </a:r>
          <a:endParaRPr kumimoji="1" lang="en-US" altLang="ja-JP" sz="1400" b="1"/>
        </a:p>
        <a:p>
          <a:pPr algn="ctr"/>
          <a:r>
            <a:rPr kumimoji="1" lang="ja-JP" altLang="en-US" sz="1400" b="1"/>
            <a:t>８０．２百万円</a:t>
          </a:r>
        </a:p>
      </xdr:txBody>
    </xdr:sp>
    <xdr:clientData/>
  </xdr:twoCellAnchor>
  <xdr:twoCellAnchor>
    <xdr:from>
      <xdr:col>21</xdr:col>
      <xdr:colOff>21167</xdr:colOff>
      <xdr:row>748</xdr:row>
      <xdr:rowOff>156883</xdr:rowOff>
    </xdr:from>
    <xdr:to>
      <xdr:col>33</xdr:col>
      <xdr:colOff>148167</xdr:colOff>
      <xdr:row>750</xdr:row>
      <xdr:rowOff>190500</xdr:rowOff>
    </xdr:to>
    <xdr:sp macro="" textlink="">
      <xdr:nvSpPr>
        <xdr:cNvPr id="3" name="正方形/長方形 2"/>
        <xdr:cNvSpPr/>
      </xdr:nvSpPr>
      <xdr:spPr>
        <a:xfrm>
          <a:off x="4243917" y="236652050"/>
          <a:ext cx="2540000" cy="7321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Ｂ　</a:t>
          </a:r>
          <a:endParaRPr kumimoji="1" lang="en-US" altLang="ja-JP" sz="1100" b="1"/>
        </a:p>
        <a:p>
          <a:pPr algn="l"/>
          <a:r>
            <a:rPr kumimoji="1" lang="ja-JP" altLang="en-US" sz="1100" b="1"/>
            <a:t>　国内有識者の外国派遣旅費・諸謝金</a:t>
          </a:r>
          <a:endParaRPr kumimoji="1" lang="en-US" altLang="ja-JP" sz="1100" b="1"/>
        </a:p>
        <a:p>
          <a:pPr algn="l"/>
          <a:r>
            <a:rPr kumimoji="1" lang="ja-JP" altLang="en-US" sz="1100" b="1"/>
            <a:t>　　　　　　　２０．３百万円</a:t>
          </a:r>
        </a:p>
      </xdr:txBody>
    </xdr:sp>
    <xdr:clientData/>
  </xdr:twoCellAnchor>
  <xdr:twoCellAnchor>
    <xdr:from>
      <xdr:col>35</xdr:col>
      <xdr:colOff>105833</xdr:colOff>
      <xdr:row>748</xdr:row>
      <xdr:rowOff>145679</xdr:rowOff>
    </xdr:from>
    <xdr:to>
      <xdr:col>45</xdr:col>
      <xdr:colOff>10584</xdr:colOff>
      <xdr:row>750</xdr:row>
      <xdr:rowOff>179917</xdr:rowOff>
    </xdr:to>
    <xdr:sp macro="" textlink="">
      <xdr:nvSpPr>
        <xdr:cNvPr id="4" name="正方形/長方形 3"/>
        <xdr:cNvSpPr/>
      </xdr:nvSpPr>
      <xdr:spPr>
        <a:xfrm>
          <a:off x="7143750" y="236640846"/>
          <a:ext cx="1915584" cy="7327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Ｃ</a:t>
          </a:r>
          <a:endParaRPr kumimoji="1" lang="en-US" altLang="ja-JP" sz="1100" b="1"/>
        </a:p>
        <a:p>
          <a:pPr algn="l"/>
          <a:r>
            <a:rPr kumimoji="1" lang="ja-JP" altLang="en-US" sz="1100" b="1"/>
            <a:t>　　　　在外公館</a:t>
          </a:r>
          <a:endParaRPr kumimoji="1" lang="en-US" altLang="ja-JP" sz="1100" b="1"/>
        </a:p>
        <a:p>
          <a:pPr algn="l"/>
          <a:r>
            <a:rPr kumimoji="1" lang="ja-JP" altLang="en-US" sz="1100" b="1"/>
            <a:t>　　　　　５８．９百万円</a:t>
          </a:r>
          <a:endParaRPr kumimoji="1" lang="en-US" altLang="ja-JP" sz="1100" b="1"/>
        </a:p>
        <a:p>
          <a:pPr algn="l"/>
          <a:endParaRPr kumimoji="1" lang="en-US" altLang="ja-JP" sz="1100"/>
        </a:p>
        <a:p>
          <a:pPr algn="l"/>
          <a:endParaRPr kumimoji="1" lang="en-US" altLang="ja-JP" sz="1100"/>
        </a:p>
        <a:p>
          <a:pPr algn="l"/>
          <a:endParaRPr kumimoji="1" lang="ja-JP" altLang="en-US" sz="1100"/>
        </a:p>
      </xdr:txBody>
    </xdr:sp>
    <xdr:clientData/>
  </xdr:twoCellAnchor>
  <xdr:oneCellAnchor>
    <xdr:from>
      <xdr:col>14</xdr:col>
      <xdr:colOff>179294</xdr:colOff>
      <xdr:row>746</xdr:row>
      <xdr:rowOff>313764</xdr:rowOff>
    </xdr:from>
    <xdr:ext cx="184731" cy="264560"/>
    <xdr:sp macro="" textlink="">
      <xdr:nvSpPr>
        <xdr:cNvPr id="5" name="テキスト ボックス 4"/>
        <xdr:cNvSpPr txBox="1"/>
      </xdr:nvSpPr>
      <xdr:spPr>
        <a:xfrm>
          <a:off x="3779744" y="44347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190500</xdr:colOff>
      <xdr:row>747</xdr:row>
      <xdr:rowOff>33618</xdr:rowOff>
    </xdr:from>
    <xdr:ext cx="184731" cy="264560"/>
    <xdr:sp macro="" textlink="">
      <xdr:nvSpPr>
        <xdr:cNvPr id="6" name="テキスト ボックス 5"/>
        <xdr:cNvSpPr txBox="1"/>
      </xdr:nvSpPr>
      <xdr:spPr>
        <a:xfrm>
          <a:off x="3190875" y="44420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137583</xdr:colOff>
      <xdr:row>750</xdr:row>
      <xdr:rowOff>306917</xdr:rowOff>
    </xdr:from>
    <xdr:to>
      <xdr:col>33</xdr:col>
      <xdr:colOff>74083</xdr:colOff>
      <xdr:row>752</xdr:row>
      <xdr:rowOff>127001</xdr:rowOff>
    </xdr:to>
    <xdr:sp macro="" textlink="">
      <xdr:nvSpPr>
        <xdr:cNvPr id="7" name="テキスト ボックス 6"/>
        <xdr:cNvSpPr txBox="1"/>
      </xdr:nvSpPr>
      <xdr:spPr>
        <a:xfrm>
          <a:off x="4360333" y="237500584"/>
          <a:ext cx="2349500" cy="518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国外会議における国内有識者の外国派遣旅費及び有識者への諸謝金</a:t>
          </a:r>
        </a:p>
      </xdr:txBody>
    </xdr:sp>
    <xdr:clientData/>
  </xdr:twoCellAnchor>
  <xdr:twoCellAnchor>
    <xdr:from>
      <xdr:col>35</xdr:col>
      <xdr:colOff>127000</xdr:colOff>
      <xdr:row>750</xdr:row>
      <xdr:rowOff>306917</xdr:rowOff>
    </xdr:from>
    <xdr:to>
      <xdr:col>44</xdr:col>
      <xdr:colOff>190500</xdr:colOff>
      <xdr:row>752</xdr:row>
      <xdr:rowOff>116417</xdr:rowOff>
    </xdr:to>
    <xdr:sp macro="" textlink="">
      <xdr:nvSpPr>
        <xdr:cNvPr id="8" name="テキスト ボックス 7"/>
        <xdr:cNvSpPr txBox="1"/>
      </xdr:nvSpPr>
      <xdr:spPr>
        <a:xfrm>
          <a:off x="7164917" y="237500584"/>
          <a:ext cx="1873250"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国外会議における外国有識者の諸謝礼及び外国旅費</a:t>
          </a:r>
          <a:endParaRPr kumimoji="1" lang="en-US" altLang="ja-JP" sz="1100"/>
        </a:p>
      </xdr:txBody>
    </xdr:sp>
    <xdr:clientData/>
  </xdr:twoCellAnchor>
  <xdr:twoCellAnchor>
    <xdr:from>
      <xdr:col>24</xdr:col>
      <xdr:colOff>10583</xdr:colOff>
      <xdr:row>745</xdr:row>
      <xdr:rowOff>84666</xdr:rowOff>
    </xdr:from>
    <xdr:to>
      <xdr:col>24</xdr:col>
      <xdr:colOff>21166</xdr:colOff>
      <xdr:row>748</xdr:row>
      <xdr:rowOff>42333</xdr:rowOff>
    </xdr:to>
    <xdr:cxnSp macro="">
      <xdr:nvCxnSpPr>
        <xdr:cNvPr id="9" name="直線矢印コネクタ 8"/>
        <xdr:cNvCxnSpPr/>
      </xdr:nvCxnSpPr>
      <xdr:spPr>
        <a:xfrm>
          <a:off x="4836583" y="235532083"/>
          <a:ext cx="10583" cy="10054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24902</xdr:colOff>
      <xdr:row>743</xdr:row>
      <xdr:rowOff>290108</xdr:rowOff>
    </xdr:from>
    <xdr:to>
      <xdr:col>39</xdr:col>
      <xdr:colOff>169333</xdr:colOff>
      <xdr:row>748</xdr:row>
      <xdr:rowOff>63500</xdr:rowOff>
    </xdr:to>
    <xdr:cxnSp macro="">
      <xdr:nvCxnSpPr>
        <xdr:cNvPr id="10" name="直線矢印コネクタ 9"/>
        <xdr:cNvCxnSpPr/>
      </xdr:nvCxnSpPr>
      <xdr:spPr>
        <a:xfrm>
          <a:off x="5655235" y="235039025"/>
          <a:ext cx="2356348" cy="15196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169333</xdr:colOff>
      <xdr:row>745</xdr:row>
      <xdr:rowOff>74083</xdr:rowOff>
    </xdr:from>
    <xdr:to>
      <xdr:col>19</xdr:col>
      <xdr:colOff>74085</xdr:colOff>
      <xdr:row>748</xdr:row>
      <xdr:rowOff>52916</xdr:rowOff>
    </xdr:to>
    <xdr:cxnSp macro="">
      <xdr:nvCxnSpPr>
        <xdr:cNvPr id="15" name="直線矢印コネクタ 14"/>
        <xdr:cNvCxnSpPr/>
      </xdr:nvCxnSpPr>
      <xdr:spPr>
        <a:xfrm flipH="1">
          <a:off x="2984500" y="235521500"/>
          <a:ext cx="910168" cy="1026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84667</xdr:colOff>
      <xdr:row>751</xdr:row>
      <xdr:rowOff>0</xdr:rowOff>
    </xdr:from>
    <xdr:to>
      <xdr:col>19</xdr:col>
      <xdr:colOff>21168</xdr:colOff>
      <xdr:row>751</xdr:row>
      <xdr:rowOff>328083</xdr:rowOff>
    </xdr:to>
    <xdr:sp macro="" textlink="">
      <xdr:nvSpPr>
        <xdr:cNvPr id="19" name="テキスト ボックス 18"/>
        <xdr:cNvSpPr txBox="1"/>
      </xdr:nvSpPr>
      <xdr:spPr>
        <a:xfrm>
          <a:off x="2095500" y="237542917"/>
          <a:ext cx="1746251" cy="328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国内有識者の国内旅費</a:t>
          </a:r>
        </a:p>
      </xdr:txBody>
    </xdr:sp>
    <xdr:clientData/>
  </xdr:twoCellAnchor>
  <xdr:twoCellAnchor>
    <xdr:from>
      <xdr:col>9</xdr:col>
      <xdr:colOff>190500</xdr:colOff>
      <xdr:row>748</xdr:row>
      <xdr:rowOff>169332</xdr:rowOff>
    </xdr:from>
    <xdr:to>
      <xdr:col>19</xdr:col>
      <xdr:colOff>63502</xdr:colOff>
      <xdr:row>750</xdr:row>
      <xdr:rowOff>190497</xdr:rowOff>
    </xdr:to>
    <xdr:sp macro="" textlink="">
      <xdr:nvSpPr>
        <xdr:cNvPr id="21" name="正方形/長方形 20"/>
        <xdr:cNvSpPr/>
      </xdr:nvSpPr>
      <xdr:spPr>
        <a:xfrm>
          <a:off x="2000250" y="236664499"/>
          <a:ext cx="1883835" cy="7196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a:t>
          </a:r>
          <a:r>
            <a:rPr kumimoji="1" lang="ja-JP" altLang="en-US" sz="1100" b="1"/>
            <a:t>　</a:t>
          </a:r>
          <a:endParaRPr kumimoji="1" lang="en-US" altLang="ja-JP" sz="1100" b="1"/>
        </a:p>
        <a:p>
          <a:pPr algn="l"/>
          <a:r>
            <a:rPr kumimoji="1" lang="ja-JP" altLang="en-US" sz="1100" b="1"/>
            <a:t>　国内有識者の国内旅費</a:t>
          </a:r>
          <a:endParaRPr kumimoji="1" lang="en-US" altLang="ja-JP" sz="1100" b="1"/>
        </a:p>
        <a:p>
          <a:pPr algn="l"/>
          <a:r>
            <a:rPr kumimoji="1" lang="ja-JP" altLang="en-US" sz="1100" b="1"/>
            <a:t>　　　　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546</v>
      </c>
      <c r="AP2" s="219"/>
      <c r="AQ2" s="219"/>
      <c r="AR2" s="79" t="str">
        <f>IF(OR(AO2="　", AO2=""), "", "-")</f>
        <v>-</v>
      </c>
      <c r="AS2" s="220">
        <v>9</v>
      </c>
      <c r="AT2" s="220"/>
      <c r="AU2" s="220"/>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544</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5" t="s">
        <v>548</v>
      </c>
      <c r="Z7" s="296"/>
      <c r="AA7" s="296"/>
      <c r="AB7" s="296"/>
      <c r="AC7" s="296"/>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3"/>
    </row>
    <row r="13" spans="1:50" ht="21" customHeight="1" x14ac:dyDescent="0.15">
      <c r="A13" s="141"/>
      <c r="B13" s="142"/>
      <c r="C13" s="142"/>
      <c r="D13" s="142"/>
      <c r="E13" s="142"/>
      <c r="F13" s="143"/>
      <c r="G13" s="744" t="s">
        <v>6</v>
      </c>
      <c r="H13" s="745"/>
      <c r="I13" s="637" t="s">
        <v>7</v>
      </c>
      <c r="J13" s="638"/>
      <c r="K13" s="638"/>
      <c r="L13" s="638"/>
      <c r="M13" s="638"/>
      <c r="N13" s="638"/>
      <c r="O13" s="639"/>
      <c r="P13" s="99">
        <v>0</v>
      </c>
      <c r="Q13" s="100"/>
      <c r="R13" s="100"/>
      <c r="S13" s="100"/>
      <c r="T13" s="100"/>
      <c r="U13" s="100"/>
      <c r="V13" s="101"/>
      <c r="W13" s="99">
        <v>0</v>
      </c>
      <c r="X13" s="100"/>
      <c r="Y13" s="100"/>
      <c r="Z13" s="100"/>
      <c r="AA13" s="100"/>
      <c r="AB13" s="100"/>
      <c r="AC13" s="101"/>
      <c r="AD13" s="99">
        <v>0</v>
      </c>
      <c r="AE13" s="100"/>
      <c r="AF13" s="100"/>
      <c r="AG13" s="100"/>
      <c r="AH13" s="100"/>
      <c r="AI13" s="100"/>
      <c r="AJ13" s="101"/>
      <c r="AK13" s="99">
        <v>0</v>
      </c>
      <c r="AL13" s="100"/>
      <c r="AM13" s="100"/>
      <c r="AN13" s="100"/>
      <c r="AO13" s="100"/>
      <c r="AP13" s="100"/>
      <c r="AQ13" s="101"/>
      <c r="AR13" s="96">
        <v>80.2</v>
      </c>
      <c r="AS13" s="97"/>
      <c r="AT13" s="97"/>
      <c r="AU13" s="97"/>
      <c r="AV13" s="97"/>
      <c r="AW13" s="97"/>
      <c r="AX13" s="394"/>
    </row>
    <row r="14" spans="1:50" ht="21" customHeight="1" x14ac:dyDescent="0.15">
      <c r="A14" s="141"/>
      <c r="B14" s="142"/>
      <c r="C14" s="142"/>
      <c r="D14" s="142"/>
      <c r="E14" s="142"/>
      <c r="F14" s="143"/>
      <c r="G14" s="746"/>
      <c r="H14" s="747"/>
      <c r="I14" s="577" t="s">
        <v>8</v>
      </c>
      <c r="J14" s="631"/>
      <c r="K14" s="631"/>
      <c r="L14" s="631"/>
      <c r="M14" s="631"/>
      <c r="N14" s="631"/>
      <c r="O14" s="632"/>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0"/>
      <c r="AU15" s="100"/>
      <c r="AV15" s="100"/>
      <c r="AW15" s="100"/>
      <c r="AX15" s="630"/>
    </row>
    <row r="16" spans="1:50" ht="21" customHeight="1" x14ac:dyDescent="0.15">
      <c r="A16" s="141"/>
      <c r="B16" s="142"/>
      <c r="C16" s="142"/>
      <c r="D16" s="142"/>
      <c r="E16" s="142"/>
      <c r="F16" s="143"/>
      <c r="G16" s="746"/>
      <c r="H16" s="747"/>
      <c r="I16" s="577" t="s">
        <v>52</v>
      </c>
      <c r="J16" s="578"/>
      <c r="K16" s="578"/>
      <c r="L16" s="578"/>
      <c r="M16" s="578"/>
      <c r="N16" s="578"/>
      <c r="O16" s="579"/>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8"/>
      <c r="H18" s="749"/>
      <c r="I18" s="736" t="s">
        <v>20</v>
      </c>
      <c r="J18" s="737"/>
      <c r="K18" s="737"/>
      <c r="L18" s="737"/>
      <c r="M18" s="737"/>
      <c r="N18" s="737"/>
      <c r="O18" s="738"/>
      <c r="P18" s="105">
        <f>SUM(P13:V17)</f>
        <v>0</v>
      </c>
      <c r="Q18" s="106"/>
      <c r="R18" s="106"/>
      <c r="S18" s="106"/>
      <c r="T18" s="106"/>
      <c r="U18" s="106"/>
      <c r="V18" s="107"/>
      <c r="W18" s="105">
        <f>SUM(W13:AC17)</f>
        <v>0</v>
      </c>
      <c r="X18" s="106"/>
      <c r="Y18" s="106"/>
      <c r="Z18" s="106"/>
      <c r="AA18" s="106"/>
      <c r="AB18" s="106"/>
      <c r="AC18" s="107"/>
      <c r="AD18" s="105">
        <f>SUM(AD13:AJ17)</f>
        <v>0</v>
      </c>
      <c r="AE18" s="106"/>
      <c r="AF18" s="106"/>
      <c r="AG18" s="106"/>
      <c r="AH18" s="106"/>
      <c r="AI18" s="106"/>
      <c r="AJ18" s="107"/>
      <c r="AK18" s="105">
        <f>SUM(AK13:AQ17)</f>
        <v>0</v>
      </c>
      <c r="AL18" s="106"/>
      <c r="AM18" s="106"/>
      <c r="AN18" s="106"/>
      <c r="AO18" s="106"/>
      <c r="AP18" s="106"/>
      <c r="AQ18" s="107"/>
      <c r="AR18" s="105">
        <f>SUM(AR13:AX17)</f>
        <v>80.2</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0</v>
      </c>
      <c r="Q19" s="100"/>
      <c r="R19" s="100"/>
      <c r="S19" s="100"/>
      <c r="T19" s="100"/>
      <c r="U19" s="100"/>
      <c r="V19" s="101"/>
      <c r="W19" s="99">
        <v>0</v>
      </c>
      <c r="X19" s="100"/>
      <c r="Y19" s="100"/>
      <c r="Z19" s="100"/>
      <c r="AA19" s="100"/>
      <c r="AB19" s="100"/>
      <c r="AC19" s="101"/>
      <c r="AD19" s="99">
        <v>0</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t="str">
        <f>IF(W18=0, "-", SUM(W19)/W18)</f>
        <v>-</v>
      </c>
      <c r="X20" s="541"/>
      <c r="Y20" s="541"/>
      <c r="Z20" s="541"/>
      <c r="AA20" s="541"/>
      <c r="AB20" s="541"/>
      <c r="AC20" s="541"/>
      <c r="AD20" s="541" t="str">
        <f>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1" t="s">
        <v>497</v>
      </c>
      <c r="H21" s="932"/>
      <c r="I21" s="932"/>
      <c r="J21" s="932"/>
      <c r="K21" s="932"/>
      <c r="L21" s="932"/>
      <c r="M21" s="932"/>
      <c r="N21" s="932"/>
      <c r="O21" s="932"/>
      <c r="P21" s="541" t="str">
        <f>IF(P19=0, "-", SUM(P19)/SUM(P13,P14))</f>
        <v>-</v>
      </c>
      <c r="Q21" s="541"/>
      <c r="R21" s="541"/>
      <c r="S21" s="541"/>
      <c r="T21" s="541"/>
      <c r="U21" s="541"/>
      <c r="V21" s="541"/>
      <c r="W21" s="541" t="str">
        <f>IF(W19=0, "-", SUM(W19)/SUM(W13,W14))</f>
        <v>-</v>
      </c>
      <c r="X21" s="541"/>
      <c r="Y21" s="541"/>
      <c r="Z21" s="541"/>
      <c r="AA21" s="541"/>
      <c r="AB21" s="541"/>
      <c r="AC21" s="541"/>
      <c r="AD21" s="541" t="str">
        <f>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578</v>
      </c>
      <c r="H23" s="186"/>
      <c r="I23" s="186"/>
      <c r="J23" s="186"/>
      <c r="K23" s="186"/>
      <c r="L23" s="186"/>
      <c r="M23" s="186"/>
      <c r="N23" s="186"/>
      <c r="O23" s="187"/>
      <c r="P23" s="96">
        <v>0</v>
      </c>
      <c r="Q23" s="97"/>
      <c r="R23" s="97"/>
      <c r="S23" s="97"/>
      <c r="T23" s="97"/>
      <c r="U23" s="97"/>
      <c r="V23" s="98"/>
      <c r="W23" s="96">
        <v>3.8</v>
      </c>
      <c r="X23" s="97"/>
      <c r="Y23" s="97"/>
      <c r="Z23" s="97"/>
      <c r="AA23" s="97"/>
      <c r="AB23" s="97"/>
      <c r="AC23" s="98"/>
      <c r="AD23" s="208" t="s">
        <v>570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563</v>
      </c>
      <c r="H24" s="189"/>
      <c r="I24" s="189"/>
      <c r="J24" s="189"/>
      <c r="K24" s="189"/>
      <c r="L24" s="189"/>
      <c r="M24" s="189"/>
      <c r="N24" s="189"/>
      <c r="O24" s="190"/>
      <c r="P24" s="99">
        <v>0</v>
      </c>
      <c r="Q24" s="100"/>
      <c r="R24" s="100"/>
      <c r="S24" s="100"/>
      <c r="T24" s="100"/>
      <c r="U24" s="100"/>
      <c r="V24" s="101"/>
      <c r="W24" s="99">
        <v>16.5</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576</v>
      </c>
      <c r="H25" s="189"/>
      <c r="I25" s="189"/>
      <c r="J25" s="189"/>
      <c r="K25" s="189"/>
      <c r="L25" s="189"/>
      <c r="M25" s="189"/>
      <c r="N25" s="189"/>
      <c r="O25" s="190"/>
      <c r="P25" s="99">
        <v>0</v>
      </c>
      <c r="Q25" s="100"/>
      <c r="R25" s="100"/>
      <c r="S25" s="100"/>
      <c r="T25" s="100"/>
      <c r="U25" s="100"/>
      <c r="V25" s="101"/>
      <c r="W25" s="99">
        <v>1</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577</v>
      </c>
      <c r="H26" s="189"/>
      <c r="I26" s="189"/>
      <c r="J26" s="189"/>
      <c r="K26" s="189"/>
      <c r="L26" s="189"/>
      <c r="M26" s="189"/>
      <c r="N26" s="189"/>
      <c r="O26" s="190"/>
      <c r="P26" s="99">
        <v>0</v>
      </c>
      <c r="Q26" s="100"/>
      <c r="R26" s="100"/>
      <c r="S26" s="100"/>
      <c r="T26" s="100"/>
      <c r="U26" s="100"/>
      <c r="V26" s="101"/>
      <c r="W26" s="99">
        <v>58.9</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v>0</v>
      </c>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0</v>
      </c>
      <c r="Q29" s="228"/>
      <c r="R29" s="228"/>
      <c r="S29" s="228"/>
      <c r="T29" s="228"/>
      <c r="U29" s="228"/>
      <c r="V29" s="229"/>
      <c r="W29" s="227">
        <f>AR13</f>
        <v>80.2</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c r="AR31" s="135"/>
      <c r="AS31" s="136" t="s">
        <v>356</v>
      </c>
      <c r="AT31" s="171"/>
      <c r="AU31" s="271"/>
      <c r="AV31" s="271"/>
      <c r="AW31" s="379" t="s">
        <v>300</v>
      </c>
      <c r="AX31" s="380"/>
    </row>
    <row r="32" spans="1:50" ht="23.25" customHeight="1" x14ac:dyDescent="0.15">
      <c r="A32" s="517"/>
      <c r="B32" s="515"/>
      <c r="C32" s="515"/>
      <c r="D32" s="515"/>
      <c r="E32" s="515"/>
      <c r="F32" s="516"/>
      <c r="G32" s="542" t="s">
        <v>559</v>
      </c>
      <c r="H32" s="543"/>
      <c r="I32" s="543"/>
      <c r="J32" s="543"/>
      <c r="K32" s="543"/>
      <c r="L32" s="543"/>
      <c r="M32" s="543"/>
      <c r="N32" s="543"/>
      <c r="O32" s="544"/>
      <c r="P32" s="160" t="s">
        <v>560</v>
      </c>
      <c r="Q32" s="160"/>
      <c r="R32" s="160"/>
      <c r="S32" s="160"/>
      <c r="T32" s="160"/>
      <c r="U32" s="160"/>
      <c r="V32" s="160"/>
      <c r="W32" s="160"/>
      <c r="X32" s="231"/>
      <c r="Y32" s="338" t="s">
        <v>12</v>
      </c>
      <c r="Z32" s="551"/>
      <c r="AA32" s="552"/>
      <c r="AB32" s="553"/>
      <c r="AC32" s="553"/>
      <c r="AD32" s="553"/>
      <c r="AE32" s="364" t="s">
        <v>574</v>
      </c>
      <c r="AF32" s="365"/>
      <c r="AG32" s="365"/>
      <c r="AH32" s="365"/>
      <c r="AI32" s="364" t="s">
        <v>575</v>
      </c>
      <c r="AJ32" s="365"/>
      <c r="AK32" s="365"/>
      <c r="AL32" s="365"/>
      <c r="AM32" s="364" t="s">
        <v>574</v>
      </c>
      <c r="AN32" s="365"/>
      <c r="AO32" s="365"/>
      <c r="AP32" s="365"/>
      <c r="AQ32" s="102"/>
      <c r="AR32" s="103"/>
      <c r="AS32" s="103"/>
      <c r="AT32" s="104"/>
      <c r="AU32" s="365"/>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c r="AC33" s="524"/>
      <c r="AD33" s="524"/>
      <c r="AE33" s="364" t="s">
        <v>574</v>
      </c>
      <c r="AF33" s="365"/>
      <c r="AG33" s="365"/>
      <c r="AH33" s="365"/>
      <c r="AI33" s="364" t="s">
        <v>574</v>
      </c>
      <c r="AJ33" s="365"/>
      <c r="AK33" s="365"/>
      <c r="AL33" s="365"/>
      <c r="AM33" s="364" t="s">
        <v>574</v>
      </c>
      <c r="AN33" s="365"/>
      <c r="AO33" s="365"/>
      <c r="AP33" s="365"/>
      <c r="AQ33" s="102"/>
      <c r="AR33" s="103"/>
      <c r="AS33" s="103"/>
      <c r="AT33" s="104"/>
      <c r="AU33" s="365"/>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ht="23.25" customHeight="1" x14ac:dyDescent="0.15">
      <c r="A35" s="902" t="s">
        <v>528</v>
      </c>
      <c r="B35" s="903"/>
      <c r="C35" s="903"/>
      <c r="D35" s="903"/>
      <c r="E35" s="903"/>
      <c r="F35" s="904"/>
      <c r="G35" s="908" t="s">
        <v>580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5"/>
      <c r="AS38" s="136" t="s">
        <v>356</v>
      </c>
      <c r="AT38" s="171"/>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1"/>
      <c r="Y39" s="338" t="s">
        <v>12</v>
      </c>
      <c r="Z39" s="551"/>
      <c r="AA39" s="552"/>
      <c r="AB39" s="553"/>
      <c r="AC39" s="553"/>
      <c r="AD39" s="553"/>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356</v>
      </c>
      <c r="AT66" s="871"/>
      <c r="AU66" s="271"/>
      <c r="AV66" s="271"/>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6" t="s">
        <v>531</v>
      </c>
      <c r="B78" s="917"/>
      <c r="C78" s="917"/>
      <c r="D78" s="917"/>
      <c r="E78" s="914" t="s">
        <v>465</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486</v>
      </c>
      <c r="AP79" s="148"/>
      <c r="AQ79" s="148"/>
      <c r="AR79" s="81" t="s">
        <v>484</v>
      </c>
      <c r="AS79" s="147"/>
      <c r="AT79" s="148"/>
      <c r="AU79" s="148"/>
      <c r="AV79" s="148"/>
      <c r="AW79" s="148"/>
      <c r="AX79" s="149"/>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hidden="1"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hidden="1" customHeight="1" x14ac:dyDescent="0.15">
      <c r="A101" s="493"/>
      <c r="B101" s="494"/>
      <c r="C101" s="494"/>
      <c r="D101" s="494"/>
      <c r="E101" s="494"/>
      <c r="F101" s="495"/>
      <c r="G101" s="160"/>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c r="AC101" s="553"/>
      <c r="AD101" s="553"/>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c r="AC102" s="553"/>
      <c r="AD102" s="553"/>
      <c r="AE102" s="358"/>
      <c r="AF102" s="358"/>
      <c r="AG102" s="358"/>
      <c r="AH102" s="358"/>
      <c r="AI102" s="358"/>
      <c r="AJ102" s="358"/>
      <c r="AK102" s="358"/>
      <c r="AL102" s="358"/>
      <c r="AM102" s="358"/>
      <c r="AN102" s="358"/>
      <c r="AO102" s="358"/>
      <c r="AP102" s="358"/>
      <c r="AQ102" s="819"/>
      <c r="AR102" s="820"/>
      <c r="AS102" s="820"/>
      <c r="AT102" s="821"/>
      <c r="AU102" s="819"/>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hidden="1" customHeight="1" x14ac:dyDescent="0.15">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564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398</v>
      </c>
      <c r="F131" s="239"/>
      <c r="G131" s="235" t="s">
        <v>565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customHeight="1" x14ac:dyDescent="0.15">
      <c r="A134" s="999"/>
      <c r="B134" s="252"/>
      <c r="C134" s="251"/>
      <c r="D134" s="252"/>
      <c r="E134" s="251"/>
      <c r="F134" s="314"/>
      <c r="G134" s="230" t="s">
        <v>566</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561</v>
      </c>
      <c r="AC134" s="221"/>
      <c r="AD134" s="221"/>
      <c r="AE134" s="266" t="s">
        <v>571</v>
      </c>
      <c r="AF134" s="103"/>
      <c r="AG134" s="103"/>
      <c r="AH134" s="103"/>
      <c r="AI134" s="266" t="s">
        <v>572</v>
      </c>
      <c r="AJ134" s="103"/>
      <c r="AK134" s="103"/>
      <c r="AL134" s="103"/>
      <c r="AM134" s="266" t="s">
        <v>571</v>
      </c>
      <c r="AN134" s="103"/>
      <c r="AO134" s="103"/>
      <c r="AP134" s="103"/>
      <c r="AQ134" s="266"/>
      <c r="AR134" s="103"/>
      <c r="AS134" s="103"/>
      <c r="AT134" s="103"/>
      <c r="AU134" s="266"/>
      <c r="AV134" s="103"/>
      <c r="AW134" s="103"/>
      <c r="AX134" s="222"/>
    </row>
    <row r="135" spans="1:50" ht="39.75" customHeight="1" x14ac:dyDescent="0.15">
      <c r="A135" s="99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561</v>
      </c>
      <c r="AC135" s="132"/>
      <c r="AD135" s="132"/>
      <c r="AE135" s="266" t="s">
        <v>572</v>
      </c>
      <c r="AF135" s="103"/>
      <c r="AG135" s="103"/>
      <c r="AH135" s="103"/>
      <c r="AI135" s="266" t="s">
        <v>571</v>
      </c>
      <c r="AJ135" s="103"/>
      <c r="AK135" s="103"/>
      <c r="AL135" s="103"/>
      <c r="AM135" s="266" t="s">
        <v>571</v>
      </c>
      <c r="AN135" s="103"/>
      <c r="AO135" s="103"/>
      <c r="AP135" s="103"/>
      <c r="AQ135" s="266"/>
      <c r="AR135" s="103"/>
      <c r="AS135" s="103"/>
      <c r="AT135" s="103"/>
      <c r="AU135" s="266"/>
      <c r="AV135" s="103"/>
      <c r="AW135" s="103"/>
      <c r="AX135" s="222"/>
    </row>
    <row r="136" spans="1:50" ht="18.75" hidden="1" customHeight="1" x14ac:dyDescent="0.15">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9"/>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999"/>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x14ac:dyDescent="0.15">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9"/>
      <c r="B154" s="252"/>
      <c r="C154" s="251"/>
      <c r="D154" s="252"/>
      <c r="E154" s="251"/>
      <c r="F154" s="314"/>
      <c r="G154" s="230" t="s">
        <v>567</v>
      </c>
      <c r="H154" s="160"/>
      <c r="I154" s="160"/>
      <c r="J154" s="160"/>
      <c r="K154" s="160"/>
      <c r="L154" s="160"/>
      <c r="M154" s="160"/>
      <c r="N154" s="160"/>
      <c r="O154" s="160"/>
      <c r="P154" s="231"/>
      <c r="Q154" s="159" t="s">
        <v>573</v>
      </c>
      <c r="R154" s="160"/>
      <c r="S154" s="160"/>
      <c r="T154" s="160"/>
      <c r="U154" s="160"/>
      <c r="V154" s="160"/>
      <c r="W154" s="160"/>
      <c r="X154" s="160"/>
      <c r="Y154" s="160"/>
      <c r="Z154" s="160"/>
      <c r="AA154" s="928"/>
      <c r="AB154" s="255" t="s">
        <v>568</v>
      </c>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t="s">
        <v>571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581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9"/>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4"/>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4"/>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4"/>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4"/>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4"/>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5"/>
      <c r="F246" s="316"/>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9"/>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4"/>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4"/>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4"/>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4"/>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4"/>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5"/>
      <c r="F306" s="316"/>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9"/>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4"/>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4"/>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4"/>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4"/>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4"/>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5"/>
      <c r="F366" s="316"/>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9"/>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4"/>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4"/>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4"/>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4"/>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4"/>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5"/>
      <c r="F426" s="316"/>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9"/>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hidden="1"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x14ac:dyDescent="0.15">
      <c r="A433" s="999"/>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2"/>
    </row>
    <row r="434" spans="1:50" ht="23.25" hidden="1" customHeight="1" x14ac:dyDescent="0.15">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c r="AF434" s="103"/>
      <c r="AG434" s="103"/>
      <c r="AH434" s="104"/>
      <c r="AI434" s="102"/>
      <c r="AJ434" s="103"/>
      <c r="AK434" s="103"/>
      <c r="AL434" s="103"/>
      <c r="AM434" s="102"/>
      <c r="AN434" s="103"/>
      <c r="AO434" s="103"/>
      <c r="AP434" s="104"/>
      <c r="AQ434" s="102"/>
      <c r="AR434" s="103"/>
      <c r="AS434" s="103"/>
      <c r="AT434" s="104"/>
      <c r="AU434" s="103"/>
      <c r="AV434" s="103"/>
      <c r="AW434" s="103"/>
      <c r="AX434" s="222"/>
    </row>
    <row r="435" spans="1:50" ht="23.25" hidden="1" customHeight="1" x14ac:dyDescent="0.15">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hidden="1"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999"/>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15">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15">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9"/>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569</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551</v>
      </c>
      <c r="AE703" s="154"/>
      <c r="AF703" s="154"/>
      <c r="AG703" s="666" t="s">
        <v>569</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1" t="s">
        <v>569</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c r="AE705" s="735"/>
      <c r="AF705" s="735"/>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c r="AE709" s="154"/>
      <c r="AF709" s="154"/>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c r="AE710" s="154"/>
      <c r="AF710" s="154"/>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c r="AE711" s="154"/>
      <c r="AF711" s="154"/>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c r="AE715" s="670"/>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c r="AE717" s="154"/>
      <c r="AF717" s="154"/>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2"/>
      <c r="B723" s="653"/>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2"/>
      <c r="B724" s="653"/>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c r="F737" s="113"/>
      <c r="G737" s="113"/>
      <c r="H737" s="113"/>
      <c r="I737" s="113"/>
      <c r="J737" s="113"/>
      <c r="K737" s="113"/>
      <c r="L737" s="113"/>
      <c r="M737" s="113"/>
      <c r="N737" s="114" t="s">
        <v>358</v>
      </c>
      <c r="O737" s="114"/>
      <c r="P737" s="114"/>
      <c r="Q737" s="114"/>
      <c r="R737" s="113"/>
      <c r="S737" s="113"/>
      <c r="T737" s="113"/>
      <c r="U737" s="113"/>
      <c r="V737" s="113"/>
      <c r="W737" s="113"/>
      <c r="X737" s="113"/>
      <c r="Y737" s="113"/>
      <c r="Z737" s="113"/>
      <c r="AA737" s="114" t="s">
        <v>359</v>
      </c>
      <c r="AB737" s="114"/>
      <c r="AC737" s="114"/>
      <c r="AD737" s="114"/>
      <c r="AE737" s="113"/>
      <c r="AF737" s="113"/>
      <c r="AG737" s="113"/>
      <c r="AH737" s="113"/>
      <c r="AI737" s="113"/>
      <c r="AJ737" s="113"/>
      <c r="AK737" s="113"/>
      <c r="AL737" s="113"/>
      <c r="AM737" s="113"/>
      <c r="AN737" s="114" t="s">
        <v>360</v>
      </c>
      <c r="AO737" s="114"/>
      <c r="AP737" s="114"/>
      <c r="AQ737" s="114"/>
      <c r="AR737" s="115"/>
      <c r="AS737" s="116"/>
      <c r="AT737" s="116"/>
      <c r="AU737" s="116"/>
      <c r="AV737" s="116"/>
      <c r="AW737" s="116"/>
      <c r="AX737" s="117"/>
      <c r="AY737" s="89"/>
      <c r="AZ737" s="89"/>
    </row>
    <row r="738" spans="1:52" ht="24.75" customHeight="1" x14ac:dyDescent="0.15">
      <c r="A738" s="118" t="s">
        <v>361</v>
      </c>
      <c r="B738" s="119"/>
      <c r="C738" s="119"/>
      <c r="D738" s="120"/>
      <c r="E738" s="113"/>
      <c r="F738" s="113"/>
      <c r="G738" s="113"/>
      <c r="H738" s="113"/>
      <c r="I738" s="113"/>
      <c r="J738" s="113"/>
      <c r="K738" s="113"/>
      <c r="L738" s="113"/>
      <c r="M738" s="113"/>
      <c r="N738" s="114" t="s">
        <v>362</v>
      </c>
      <c r="O738" s="114"/>
      <c r="P738" s="114"/>
      <c r="Q738" s="114"/>
      <c r="R738" s="113"/>
      <c r="S738" s="113"/>
      <c r="T738" s="113"/>
      <c r="U738" s="113"/>
      <c r="V738" s="113"/>
      <c r="W738" s="113"/>
      <c r="X738" s="113"/>
      <c r="Y738" s="113"/>
      <c r="Z738" s="113"/>
      <c r="AA738" s="114" t="s">
        <v>482</v>
      </c>
      <c r="AB738" s="114"/>
      <c r="AC738" s="114"/>
      <c r="AD738" s="114"/>
      <c r="AE738" s="113"/>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c r="F739" s="128"/>
      <c r="G739" s="128"/>
      <c r="H739" s="91" t="str">
        <f>IF(E739="", "", "(")</f>
        <v/>
      </c>
      <c r="I739" s="108"/>
      <c r="J739" s="108"/>
      <c r="K739" s="91" t="str">
        <f>IF(OR(I739="　", I739=""), "", "-")</f>
        <v/>
      </c>
      <c r="L739" s="109"/>
      <c r="M739" s="109"/>
      <c r="N739" s="92" t="str">
        <f>IF(O739="", "", "-")</f>
        <v/>
      </c>
      <c r="O739" s="93"/>
      <c r="P739" s="92" t="str">
        <f>IF(E739="", "", ")")</f>
        <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94"/>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95"/>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2" t="s">
        <v>534</v>
      </c>
      <c r="B779" s="763"/>
      <c r="C779" s="763"/>
      <c r="D779" s="763"/>
      <c r="E779" s="763"/>
      <c r="F779" s="764"/>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hidden="1"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hidden="1"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896"/>
      <c r="E1101" s="277" t="s">
        <v>396</v>
      </c>
      <c r="F1101" s="896"/>
      <c r="G1101" s="896"/>
      <c r="H1101" s="896"/>
      <c r="I1101" s="896"/>
      <c r="J1101" s="277" t="s">
        <v>432</v>
      </c>
      <c r="K1101" s="277"/>
      <c r="L1101" s="277"/>
      <c r="M1101" s="277"/>
      <c r="N1101" s="277"/>
      <c r="O1101" s="277"/>
      <c r="P1101" s="344" t="s">
        <v>27</v>
      </c>
      <c r="Q1101" s="344"/>
      <c r="R1101" s="344"/>
      <c r="S1101" s="344"/>
      <c r="T1101" s="344"/>
      <c r="U1101" s="344"/>
      <c r="V1101" s="344"/>
      <c r="W1101" s="344"/>
      <c r="X1101" s="344"/>
      <c r="Y1101" s="277" t="s">
        <v>434</v>
      </c>
      <c r="Z1101" s="896"/>
      <c r="AA1101" s="896"/>
      <c r="AB1101" s="896"/>
      <c r="AC1101" s="277" t="s">
        <v>377</v>
      </c>
      <c r="AD1101" s="277"/>
      <c r="AE1101" s="277"/>
      <c r="AF1101" s="277"/>
      <c r="AG1101" s="277"/>
      <c r="AH1101" s="344" t="s">
        <v>391</v>
      </c>
      <c r="AI1101" s="345"/>
      <c r="AJ1101" s="345"/>
      <c r="AK1101" s="345"/>
      <c r="AL1101" s="345" t="s">
        <v>21</v>
      </c>
      <c r="AM1101" s="345"/>
      <c r="AN1101" s="345"/>
      <c r="AO1101" s="899"/>
      <c r="AP1101" s="430" t="s">
        <v>468</v>
      </c>
      <c r="AQ1101" s="430"/>
      <c r="AR1101" s="430"/>
      <c r="AS1101" s="430"/>
      <c r="AT1101" s="430"/>
      <c r="AU1101" s="430"/>
      <c r="AV1101" s="430"/>
      <c r="AW1101" s="430"/>
      <c r="AX1101" s="430"/>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72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7"/>
      <c r="B4" s="515"/>
      <c r="C4" s="515"/>
      <c r="D4" s="515"/>
      <c r="E4" s="515"/>
      <c r="F4" s="516"/>
      <c r="G4" s="542"/>
      <c r="H4" s="1019"/>
      <c r="I4" s="1019"/>
      <c r="J4" s="1019"/>
      <c r="K4" s="1019"/>
      <c r="L4" s="1019"/>
      <c r="M4" s="1019"/>
      <c r="N4" s="1019"/>
      <c r="O4" s="1020"/>
      <c r="P4" s="160"/>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2018-08-17T01:17:08Z</cp:lastPrinted>
  <dcterms:created xsi:type="dcterms:W3CDTF">2012-03-13T00:50:25Z</dcterms:created>
  <dcterms:modified xsi:type="dcterms:W3CDTF">2018-09-05T09:41:51Z</dcterms:modified>
</cp:coreProperties>
</file>