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6195" yWindow="45" windowWidth="9945" windowHeight="11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<sst xmlns="http://schemas.openxmlformats.org/spreadsheetml/2006/main" count="2911" uniqueCount="641">
  <si>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</si>
  <si>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</si>
  <si>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</si>
  <si>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</si>
  <si>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</si>
  <si>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</si>
  <si>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</si>
  <si>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</si>
  <si>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</si>
  <si>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</si>
  <si>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</si>
  <si>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</si>
  <si>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</si>
  <si>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</si>
  <si>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</si>
  <si>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</si>
  <si>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</si>
  <si>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</si>
  <si>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</si>
  <si>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</si>
  <si>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</si>
  <si>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</si>
  <si>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</si>
  <si>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</si>
  <si>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</si>
  <si>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</si>
  <si>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</si>
  <si>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</si>
  <si>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</si>
  <si>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</si>
  <si>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</si>
  <si>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</si>
  <si>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</si>
  <si>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</si>
  <si>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</si>
  <si>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</si>
  <si>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</si>
  <si>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</si>
  <si>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</si>
  <si>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</si>
  <si>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</si>
  <si>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</si>
  <si>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</si>
  <si>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</si>
  <si>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</si>
  <si>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</si>
  <si>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</si>
  <si>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</si>
  <si>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</si>
  <si>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</si>
  <si>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</si>
  <si>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</si>
  <si>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</si>
  <si>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</si>
  <si>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</si>
  <si>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</si>
  <si>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</si>
  <si>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</si>
  <si>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</si>
  <si>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</si>
  <si>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</si>
  <si>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</si>
  <si>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</si>
  <si>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</si>
  <si>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</si>
  <si>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</si>
  <si>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</si>
  <si>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</si>
  <si>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</si>
  <si>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</si>
  <si>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</si>
  <si>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</si>
  <si>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</si>
  <si>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</si>
  <si>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</si>
  <si>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</si>
  <si>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</si>
  <si>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</si>
  <si>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</si>
  <si>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</si>
  <si>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</si>
  <si>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</si>
  <si>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</si>
  <si>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</si>
  <si>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</si>
  <si>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</si>
  <si>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</si>
  <si>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</si>
  <si>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</si>
  <si>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</si>
  <si>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</si>
  <si>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</si>
  <si>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</si>
  <si>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</si>
  <si>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</si>
  <si>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</si>
  <si>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</si>
  <si>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</si>
  <si>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</si>
  <si>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</si>
  <si>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</si>
  <si>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</si>
  <si>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</si>
  <si>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</si>
  <si>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</si>
  <si>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</si>
  <si>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</si>
  <si>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</si>
  <si>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</si>
  <si>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</si>
  <si>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</si>
  <si>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</si>
  <si>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</si>
  <si>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</si>
  <si>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</si>
  <si>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</si>
  <si>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</si>
  <si>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</si>
  <si>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</si>
  <si>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</si>
  <si>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</si>
  <si>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</si>
  <si>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</si>
  <si>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</si>
  <si>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</si>
  <si>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</si>
  <si>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</si>
  <si>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</si>
  <si>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</si>
  <si>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</si>
  <si>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</si>
  <si>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</si>
  <si>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</si>
  <si>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</si>
  <si>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</si>
  <si>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</si>
  <si>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</si>
  <si>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</si>
  <si>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</si>
  <si>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</si>
  <si>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</si>
  <si>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</si>
  <si>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</si>
  <si>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</si>
  <si>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</si>
  <si>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</si>
  <si>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</si>
  <si>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</si>
  <si>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</si>
  <si>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</si>
  <si>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</si>
  <si>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</si>
  <si>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</si>
  <si>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</si>
  <si>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</si>
  <si>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</si>
  <si>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</si>
  <si>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</si>
  <si>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</si>
  <si>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</si>
  <si>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</si>
  <si>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</si>
  <si>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</si>
  <si>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</si>
  <si>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</si>
  <si>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</si>
  <si>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</si>
  <si>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</si>
  <si>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</si>
  <si>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</si>
  <si>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</si>
  <si>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</si>
  <si>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</si>
  <si>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</si>
  <si>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</si>
  <si>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</si>
  <si>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</si>
  <si>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</si>
  <si>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</si>
  <si>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</si>
  <si>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</si>
  <si>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</si>
  <si>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</si>
  <si>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</si>
  <si>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</si>
  <si>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</si>
  <si>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</si>
  <si>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</si>
  <si>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</si>
  <si>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</si>
  <si>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</si>
  <si>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</si>
  <si>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</si>
  <si>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</si>
  <si>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</si>
  <si>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</si>
  <si>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</si>
  <si>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</si>
  <si>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</si>
  <si>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</si>
  <si>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</si>
  <si>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</si>
  <si>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</si>
  <si>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</si>
  <si>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</si>
  <si>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</si>
  <si>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</si>
  <si>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</si>
  <si>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</si>
  <si>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</si>
  <si>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</si>
  <si>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</si>
  <si>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</si>
  <si>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</si>
  <si>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</si>
  <si>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</si>
  <si>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</si>
  <si>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</si>
  <si>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</si>
  <si>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</si>
  <si>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</si>
  <si>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</si>
  <si>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</si>
  <si>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</si>
  <si>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</si>
  <si>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</si>
  <si>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</si>
  <si>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</si>
  <si>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</si>
  <si>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</si>
  <si>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</si>
  <si>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</si>
  <si>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</si>
  <si>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</si>
  <si>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</si>
  <si>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</si>
  <si>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</si>
  <si>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</si>
  <si>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</si>
  <si>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</si>
  <si>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</si>
  <si>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</si>
  <si>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</si>
  <si>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</si>
  <si>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</si>
  <si>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</si>
  <si>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</si>
  <si>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</si>
  <si>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</si>
  <si>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</si>
  <si>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</si>
  <si>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</si>
  <si>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</si>
  <si>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</si>
  <si>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</si>
  <si>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</si>
  <si>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</si>
  <si>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</si>
  <si>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</si>
  <si>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</si>
  <si>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</si>
  <si>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</si>
  <si>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</si>
  <si>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</si>
  <si>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</si>
  <si>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</si>
  <si>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</si>
  <si>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</si>
  <si>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</si>
  <si>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</si>
  <si>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</si>
  <si>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</si>
  <si>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</si>
  <si>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</si>
  <si>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</si>
  <si>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</si>
  <si>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</si>
  <si>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</si>
  <si>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</si>
  <si>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</si>
  <si>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</si>
  <si>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</si>
  <si>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</si>
  <si>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</si>
  <si>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</si>
  <si>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</si>
  <si>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</si>
  <si>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</si>
  <si>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</si>
  <si>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</si>
  <si>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</si>
  <si>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</si>
  <si>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</si>
  <si>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</si>
  <si>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</si>
  <si>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</si>
  <si>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</si>
  <si>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</si>
  <si>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</si>
  <si>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</si>
  <si>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</si>
  <si>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</si>
  <si>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</si>
  <si>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</si>
  <si>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</si>
  <si>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</si>
  <si>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</si>
  <si>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</si>
  <si>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</si>
  <si>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</si>
  <si>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</si>
  <si>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</si>
  <si>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</si>
  <si>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</si>
  <si>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</si>
  <si>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</si>
  <si>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</si>
  <si>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</si>
  <si>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</si>
  <si>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</si>
  <si>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</si>
  <si>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</si>
  <si>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</si>
  <si>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</si>
  <si>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</si>
  <si>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</si>
  <si>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</si>
  <si>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</si>
  <si>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</si>
  <si>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</si>
  <si>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</si>
  <si>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</si>
  <si>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</si>
  <si>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</si>
  <si>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</si>
  <si>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</si>
  <si>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</si>
  <si>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</si>
  <si>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</si>
  <si>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</si>
  <si>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</si>
  <si>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</si>
  <si>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</si>
  <si>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</si>
  <si>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</si>
  <si>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</si>
  <si>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</si>
  <si>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</si>
  <si>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</si>
  <si>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</si>
  <si>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</si>
  <si>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</si>
  <si>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</si>
  <si>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</si>
  <si>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</si>
  <si>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</si>
  <si>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</si>
  <si>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</si>
  <si>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</si>
  <si>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</si>
  <si>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</si>
  <si>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</si>
  <si>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</si>
  <si>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</si>
  <si>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</si>
  <si>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</si>
  <si>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</si>
  <si>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</si>
  <si>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</si>
  <si>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</si>
  <si>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</si>
  <si>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</si>
  <si>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</si>
  <si>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</si>
  <si>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</si>
  <si>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</si>
  <si>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</si>
  <si>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</si>
  <si>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</si>
  <si>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</si>
  <si>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</si>
  <si>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</si>
  <si>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</si>
  <si>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</si>
  <si>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</si>
  <si>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</si>
  <si>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</si>
  <si>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</si>
  <si>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</si>
  <si>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</si>
  <si>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</si>
  <si>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</si>
  <si>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</si>
  <si>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</si>
  <si>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</si>
  <si>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</si>
  <si>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</si>
  <si>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</si>
  <si>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</si>
  <si>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</si>
  <si>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</si>
  <si>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</si>
  <si>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</si>
  <si>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</si>
  <si>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</si>
  <si>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</si>
  <si>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</si>
  <si>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</si>
  <si>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</si>
  <si>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</si>
  <si>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</si>
  <si>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</si>
  <si>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</si>
  <si>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</si>
  <si>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</si>
  <si>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</si>
  <si>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</si>
  <si>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</si>
  <si>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</si>
  <si>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</si>
  <si>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</si>
  <si>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</si>
  <si>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</si>
  <si>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</si>
  <si>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</si>
  <si>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</si>
  <si>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</si>
  <si>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</si>
  <si>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</si>
  <si>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</si>
  <si>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</si>
  <si>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</si>
  <si>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</si>
  <si>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</si>
  <si>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</si>
  <si>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</si>
  <si>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</si>
  <si>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</si>
  <si>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</si>
  <si>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</si>
  <si>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</si>
  <si>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</si>
  <si>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</si>
  <si>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</si>
  <si>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</si>
  <si>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</si>
  <si>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</si>
  <si>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</si>
  <si>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</si>
  <si>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</si>
  <si>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</si>
  <si>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</si>
  <si>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</si>
  <si>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</si>
  <si>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</si>
  <si>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</si>
  <si>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</si>
  <si>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</si>
  <si>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</si>
  <si>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</si>
  <si>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</si>
  <si>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</si>
  <si>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</si>
  <si>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</si>
  <si>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</si>
  <si>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</si>
  <si>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</si>
  <si>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</si>
  <si>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</si>
  <si>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</si>
  <si>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</si>
  <si>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</si>
  <si>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</si>
  <si>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</si>
  <si>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</si>
  <si>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</si>
  <si>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</si>
  <si>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</si>
  <si>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</si>
  <si>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</si>
  <si>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</si>
  <si>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</si>
  <si>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</si>
  <si>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</si>
  <si>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</si>
  <si>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</si>
  <si>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</si>
  <si>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</si>
  <si>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</si>
  <si>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</si>
  <si>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</si>
  <si>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</si>
  <si>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</si>
  <si>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</si>
  <si>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</si>
  <si>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</si>
  <si>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</si>
  <si>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</si>
  <si>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</si>
  <si>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</si>
  <si>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</si>
  <si>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</si>
  <si>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</si>
  <si>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</si>
  <si>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</si>
  <si>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</si>
  <si>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</si>
  <si>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</si>
  <si>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</si>
  <si>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</si>
  <si>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</si>
  <si>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</si>
  <si>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</si>
  <si>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</si>
  <si>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</si>
  <si>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</si>
  <si>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</si>
  <si>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</si>
  <si>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</si>
  <si>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</si>
  <si>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</si>
  <si>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</si>
  <si>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</si>
  <si>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</si>
  <si>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</si>
  <si>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</si>
  <si>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</si>
  <si>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</si>
  <si>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</si>
  <si>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</si>
  <si>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</si>
  <si>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</si>
  <si>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</si>
  <si>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</si>
  <si>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</si>
  <si>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</si>
  <si>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</si>
  <si>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</si>
  <si>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</si>
  <si>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</si>
  <si>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</si>
  <si>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</si>
  <si>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</si>
  <si>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</si>
  <si>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</si>
  <si>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</si>
  <si>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</si>
  <si>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</si>
  <si>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</si>
  <si>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</si>
  <si>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</si>
  <si>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世界エイズ・結核・マラリア対策基金拠出金</t>
    <rPh sb="0" eb="2">
      <t>セカイ</t>
    </rPh>
    <rPh sb="6" eb="8">
      <t>ケッカク</t>
    </rPh>
    <rPh sb="13" eb="15">
      <t>タイサク</t>
    </rPh>
    <rPh sb="15" eb="17">
      <t>キキン</t>
    </rPh>
    <rPh sb="17" eb="19">
      <t>キョシュツ</t>
    </rPh>
    <rPh sb="19" eb="20">
      <t>キン</t>
    </rPh>
    <phoneticPr fontId="5"/>
  </si>
  <si>
    <t>国際協力局</t>
    <rPh sb="0" eb="2">
      <t>コクサイ</t>
    </rPh>
    <rPh sb="2" eb="4">
      <t>キョウリョク</t>
    </rPh>
    <rPh sb="4" eb="5">
      <t>キョク</t>
    </rPh>
    <phoneticPr fontId="5"/>
  </si>
  <si>
    <t>国際保健政策室</t>
    <rPh sb="0" eb="2">
      <t>コクサイ</t>
    </rPh>
    <rPh sb="2" eb="4">
      <t>ホケン</t>
    </rPh>
    <rPh sb="4" eb="6">
      <t>セイサク</t>
    </rPh>
    <rPh sb="6" eb="7">
      <t>シツ</t>
    </rPh>
    <phoneticPr fontId="5"/>
  </si>
  <si>
    <t>室長　鷲見　学</t>
    <rPh sb="0" eb="2">
      <t>シツチョウ</t>
    </rPh>
    <rPh sb="3" eb="5">
      <t>スミ</t>
    </rPh>
    <rPh sb="6" eb="7">
      <t>マナブ</t>
    </rPh>
    <phoneticPr fontId="5"/>
  </si>
  <si>
    <t>外務省設置法第４条第３項</t>
    <rPh sb="0" eb="3">
      <t>ガイムショウ</t>
    </rPh>
    <rPh sb="3" eb="6">
      <t>セッチホウ</t>
    </rPh>
    <rPh sb="6" eb="7">
      <t>ダイ</t>
    </rPh>
    <rPh sb="8" eb="9">
      <t>ジョウ</t>
    </rPh>
    <rPh sb="9" eb="10">
      <t>ダイ</t>
    </rPh>
    <rPh sb="11" eb="12">
      <t>コウ</t>
    </rPh>
    <phoneticPr fontId="5"/>
  </si>
  <si>
    <t>○</t>
  </si>
  <si>
    <t>-</t>
  </si>
  <si>
    <t>-</t>
    <phoneticPr fontId="5"/>
  </si>
  <si>
    <t>-</t>
    <phoneticPr fontId="5"/>
  </si>
  <si>
    <t>-</t>
    <phoneticPr fontId="5"/>
  </si>
  <si>
    <t>-</t>
    <phoneticPr fontId="5"/>
  </si>
  <si>
    <t>2017-2022年の5年間に，途上国において，三大感染症から，２９００万人を救う（中間目標は累計値）</t>
    <phoneticPr fontId="5"/>
  </si>
  <si>
    <t>途上国に於ける三大感染症の予防・治療等の提供を支援するグローバルファンドの活動（下記指標参照）の結果救われた人命数</t>
    <phoneticPr fontId="5"/>
  </si>
  <si>
    <t>万人</t>
    <rPh sb="0" eb="2">
      <t>マンニン</t>
    </rPh>
    <phoneticPr fontId="5"/>
  </si>
  <si>
    <t>-</t>
    <phoneticPr fontId="5"/>
  </si>
  <si>
    <t>-</t>
    <phoneticPr fontId="5"/>
  </si>
  <si>
    <t>累計値についてはHPに記載。各年毎のデータはGF事務局内部資料による。なお，今戦略機関（2017-2019）については，累計目標値のみを設定し各年毎の目標値は設定しない。</t>
    <rPh sb="0" eb="3">
      <t>ルイケイチ</t>
    </rPh>
    <rPh sb="11" eb="13">
      <t>キサイ</t>
    </rPh>
    <rPh sb="14" eb="16">
      <t>カクネン</t>
    </rPh>
    <rPh sb="16" eb="17">
      <t>ゴト</t>
    </rPh>
    <rPh sb="24" eb="27">
      <t>ジムキョク</t>
    </rPh>
    <rPh sb="27" eb="29">
      <t>ナイブ</t>
    </rPh>
    <rPh sb="29" eb="31">
      <t>シリョウ</t>
    </rPh>
    <rPh sb="38" eb="39">
      <t>コン</t>
    </rPh>
    <rPh sb="39" eb="41">
      <t>センリャク</t>
    </rPh>
    <rPh sb="41" eb="43">
      <t>キカン</t>
    </rPh>
    <rPh sb="60" eb="62">
      <t>ルイケイ</t>
    </rPh>
    <rPh sb="62" eb="65">
      <t>モクヒョウチ</t>
    </rPh>
    <rPh sb="68" eb="70">
      <t>セッテイ</t>
    </rPh>
    <rPh sb="71" eb="73">
      <t>カクネン</t>
    </rPh>
    <rPh sb="73" eb="74">
      <t>ゴト</t>
    </rPh>
    <rPh sb="75" eb="78">
      <t>モクヒョウチ</t>
    </rPh>
    <rPh sb="79" eb="81">
      <t>セッテイ</t>
    </rPh>
    <phoneticPr fontId="5"/>
  </si>
  <si>
    <t>日本再興戦略に掲げた2025年までに国連関係機関の邦人職員数を1000人（現状800人）とする目標に向けた水準（現状職員数1.25倍）の達成</t>
    <phoneticPr fontId="5"/>
  </si>
  <si>
    <t>邦人職員数（専門職以上）</t>
    <phoneticPr fontId="5"/>
  </si>
  <si>
    <t>人</t>
    <rPh sb="0" eb="1">
      <t>ニン</t>
    </rPh>
    <phoneticPr fontId="5"/>
  </si>
  <si>
    <t>-</t>
    <phoneticPr fontId="5"/>
  </si>
  <si>
    <t>-</t>
    <phoneticPr fontId="5"/>
  </si>
  <si>
    <t>-</t>
    <phoneticPr fontId="5"/>
  </si>
  <si>
    <t>グローバルファンド人事部からの共有越した内部資料（対外非公表）</t>
    <phoneticPr fontId="5"/>
  </si>
  <si>
    <t>日本再興戦略に掲げた2025年までに国連関係機関の邦人職員数を1000人（現状800人）とする目標に向けた水準（現状職員数1.25倍）の達成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7" eb="39">
      <t>ゲンジョウ</t>
    </rPh>
    <rPh sb="42" eb="43">
      <t>ニン</t>
    </rPh>
    <rPh sb="47" eb="49">
      <t>モクヒョウ</t>
    </rPh>
    <rPh sb="50" eb="51">
      <t>ム</t>
    </rPh>
    <rPh sb="53" eb="55">
      <t>スイジュン</t>
    </rPh>
    <rPh sb="56" eb="58">
      <t>ゲンジョウ</t>
    </rPh>
    <rPh sb="58" eb="61">
      <t>ショクインスウ</t>
    </rPh>
    <rPh sb="65" eb="66">
      <t>バイ</t>
    </rPh>
    <rPh sb="68" eb="70">
      <t>タッセイ</t>
    </rPh>
    <phoneticPr fontId="5"/>
  </si>
  <si>
    <t>邦人幹部職員数</t>
    <rPh sb="0" eb="2">
      <t>ホウジン</t>
    </rPh>
    <rPh sb="2" eb="4">
      <t>カンブ</t>
    </rPh>
    <rPh sb="4" eb="6">
      <t>ショクイン</t>
    </rPh>
    <rPh sb="6" eb="7">
      <t>スウ</t>
    </rPh>
    <phoneticPr fontId="5"/>
  </si>
  <si>
    <t>-</t>
    <phoneticPr fontId="5"/>
  </si>
  <si>
    <t>-</t>
    <phoneticPr fontId="5"/>
  </si>
  <si>
    <t>グローバルファンド人事部からの共有越した内部資料（対外非公表）</t>
    <phoneticPr fontId="5"/>
  </si>
  <si>
    <t>支援を行っている各疾病の対策のうち，主要な取組を指標として採用：
①エイズ治療薬の供与を受けた患者数</t>
    <phoneticPr fontId="5"/>
  </si>
  <si>
    <t>-</t>
    <phoneticPr fontId="5"/>
  </si>
  <si>
    <t>支援を行っている各疾病の対策のうち，主要な取組を指標として採用：
①抗結核薬の供与を受けた結核患者数</t>
    <phoneticPr fontId="5"/>
  </si>
  <si>
    <t>-</t>
    <phoneticPr fontId="5"/>
  </si>
  <si>
    <t>-</t>
    <phoneticPr fontId="5"/>
  </si>
  <si>
    <t>支援を行っている各疾病の対策農地，腫瘍な取組を指数として採用：
③マラリア感染予防のために配布された殺虫剤処理済蚊帳数</t>
    <phoneticPr fontId="5"/>
  </si>
  <si>
    <t>百万帳</t>
    <rPh sb="0" eb="2">
      <t>ヒャクマン</t>
    </rPh>
    <rPh sb="2" eb="3">
      <t>チョウ</t>
    </rPh>
    <phoneticPr fontId="5"/>
  </si>
  <si>
    <t>-</t>
    <phoneticPr fontId="5"/>
  </si>
  <si>
    <t>暦年末までにグローバルファンドが支出した支援額／グローバルファンドの支援で救われた累計人命数　　　　　　　　　　　　　　</t>
    <phoneticPr fontId="5"/>
  </si>
  <si>
    <t>ドル</t>
    <phoneticPr fontId="5"/>
  </si>
  <si>
    <t>46億ドル/220万人</t>
    <phoneticPr fontId="5"/>
  </si>
  <si>
    <t>確認中</t>
    <rPh sb="0" eb="2">
      <t>カクニン</t>
    </rPh>
    <rPh sb="2" eb="3">
      <t>ナカ</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</si>
  <si>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</si>
  <si>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施策Ⅷ-３　国際機関を通じた地球規模の諸課題に係る国際貢献</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</si>
  <si>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</si>
  <si>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</si>
  <si>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</si>
  <si>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</si>
  <si>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</si>
  <si>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</si>
  <si>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</si>
  <si>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</si>
  <si>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</si>
  <si>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</si>
  <si>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</si>
  <si>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</si>
  <si>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本拠出金については，以下の通りPDCAサイクルを確保。
①Plan：グローバルファンドは，5カ年戦略を理事会において策定し，大枠の支援方針を決定。これに基づいて形成される具体的な支援案件は，途上国政府・援助関係者（二国間や国際機関）NGO・患者団体等の国内関係者によって構成される合議体から提出され，独立の専門家パネルで技術的側面が審査される。
②Do：審査済み案件を，理事会で採否決定。我が国は理事として投票に参加。
③Check：外部監査報告に基づく監査報告，独立監査官による監査を通じた成果評価。
④Act：理事会や委員会にて，必要に応じて，改善を提言。また，我が国は，事務局長や戦略投資効果局長との間で，グローバルファンドの事業実施のあり方や将来の方向性等について定期的に議論を行っている他，電話会議等を用いた不定期のインプットも行っている。</t>
    <phoneticPr fontId="5"/>
  </si>
  <si>
    <t>７３</t>
    <phoneticPr fontId="5"/>
  </si>
  <si>
    <t>８２</t>
    <phoneticPr fontId="5"/>
  </si>
  <si>
    <t>１０４</t>
    <phoneticPr fontId="5"/>
  </si>
  <si>
    <t>２４４</t>
    <phoneticPr fontId="5"/>
  </si>
  <si>
    <t>２２８</t>
    <phoneticPr fontId="5"/>
  </si>
  <si>
    <t>２２９</t>
    <phoneticPr fontId="5"/>
  </si>
  <si>
    <t>２７０</t>
    <phoneticPr fontId="5"/>
  </si>
  <si>
    <t>三大感染症対策・保健システム強化</t>
    <rPh sb="0" eb="2">
      <t>サンダイ</t>
    </rPh>
    <rPh sb="2" eb="5">
      <t>カンセンショウ</t>
    </rPh>
    <rPh sb="5" eb="7">
      <t>タイサク</t>
    </rPh>
    <rPh sb="8" eb="10">
      <t>ホケン</t>
    </rPh>
    <rPh sb="14" eb="16">
      <t>キョウカ</t>
    </rPh>
    <phoneticPr fontId="5"/>
  </si>
  <si>
    <t>世界エイズ・結核・マラリア対策基金</t>
    <rPh sb="0" eb="2">
      <t>セカイ</t>
    </rPh>
    <rPh sb="6" eb="8">
      <t>ケッカク</t>
    </rPh>
    <rPh sb="13" eb="15">
      <t>タイサク</t>
    </rPh>
    <rPh sb="15" eb="17">
      <t>キキン</t>
    </rPh>
    <phoneticPr fontId="5"/>
  </si>
  <si>
    <t>途上国におけるエイズ・結核・マラリア（三大感染症）の予防・治療・ケアと保健システムの強化を実現し，促進するための事業に対して支援を行う。</t>
    <rPh sb="0" eb="3">
      <t>トジョウコク</t>
    </rPh>
    <rPh sb="11" eb="13">
      <t>ケッカク</t>
    </rPh>
    <rPh sb="19" eb="21">
      <t>サンダイ</t>
    </rPh>
    <rPh sb="21" eb="24">
      <t>カンセンショウ</t>
    </rPh>
    <rPh sb="26" eb="28">
      <t>ヨボウ</t>
    </rPh>
    <rPh sb="29" eb="31">
      <t>チリョウ</t>
    </rPh>
    <rPh sb="35" eb="37">
      <t>ホケン</t>
    </rPh>
    <rPh sb="42" eb="44">
      <t>キョウカ</t>
    </rPh>
    <rPh sb="45" eb="47">
      <t>ジツゲン</t>
    </rPh>
    <rPh sb="49" eb="51">
      <t>ソクシン</t>
    </rPh>
    <rPh sb="56" eb="58">
      <t>ジギョウ</t>
    </rPh>
    <rPh sb="59" eb="60">
      <t>タイ</t>
    </rPh>
    <rPh sb="62" eb="64">
      <t>シエン</t>
    </rPh>
    <rPh sb="65" eb="66">
      <t>オコナ</t>
    </rPh>
    <phoneticPr fontId="5"/>
  </si>
  <si>
    <t>-</t>
    <phoneticPr fontId="5"/>
  </si>
  <si>
    <t>世界エイズ・結核・マラリア対策基金（グローバルファンド）定款第2条，グローバルファンド第4次増資会合において発表したプレッジ
同第5次増資会合において発表したプレッジ</t>
    <phoneticPr fontId="5"/>
  </si>
  <si>
    <t>途上国におけるエイズ，結核，マラリアの三大感染症による感染症，死亡者数の削減に持続可能で適切な貢献を行い，支援を必要とする国々において三大感染症により引き起こされた影響を緩和し，持続可能な開発のための2030アジェンダのゴール３で掲げられている三大感染症の流行終息達成に寄与すること。民間財団でも国連の基金でもなく，官民のパートナーシップによる新しいタイプの機関として，二国間援助機関や国連機関と連携して感染症対策への支援を行う。
なお，世界エイズ・結核・マラリア対策基金（グローバルファンド）は，２０００年の九州・沖縄サミットで感染症対策が主要課題とされ，追加的資金調達の必要性をG８首脳間で確認したことを受けて２００２年に設立された。日本は，謂わばグローバルファンドの生みの親であり，継続的にグローバルファンドを支援していく立場にある。</t>
    <rPh sb="271" eb="273">
      <t>シュヨウ</t>
    </rPh>
    <rPh sb="311" eb="312">
      <t>ネン</t>
    </rPh>
    <phoneticPr fontId="5"/>
  </si>
  <si>
    <t>途上国におけるエイズ，結核，マラリア（三大感染症）の予防，治療，ケアを実現し，促進するための事業や，三大感染症対策を効果的に実施するための強靱かつ持続可能奈保健システムを構築するための事業に対して資金供与を行い，途上国の保健状態の改善に貢献する。</t>
    <phoneticPr fontId="5"/>
  </si>
  <si>
    <t>‐</t>
  </si>
  <si>
    <t>グローバルファンドでは、三大感染症の流行終息という大目標に向け，着実に成果を挙げている。グローバルファンドでは，上述の方針・戦略の策定、事業に対する資金供与を行うにあたって理事会の承認が必要であり、我が国は理事として、その決定プロセスに参画。特に、グローバルファンドの資金が、支援を真に必要とする国において三大感染症対策として効果の高い活動に供与されるよう、在外公館等を通じて現地の情報を入手し、必要に応じて改善意見を提出。受益国の保健戦略に合致した支援サイクルで各国の疾病負担・疫学状況等に基づく資金需要により的確に対応する支援モデルが用いられているところ、我が国は理事会及び下部委員会等の場を通じて、同モデルが有効に機能するよう，また，案件の効率的かつ効果的な実施の実現の確保されるよう積極的に関与している。</t>
    <phoneticPr fontId="5"/>
  </si>
  <si>
    <t>受益国における効率的な疾病対策が進展するよう、引き続き、支援モデルの最適化や効果的な支援の様態について議論に参画し、運営に貢献していく。</t>
    <phoneticPr fontId="5"/>
  </si>
  <si>
    <t>感染症対策への貢献は、グローバル化した世界において、我が国国民の健康を守るために必要な施策。</t>
    <phoneticPr fontId="5"/>
  </si>
  <si>
    <t>日本国民にも影響を及ぼしかねない途上国における三大感染商対策は，地方自治体や民間に委ねることはできない。G7各国も政府が対応。</t>
    <phoneticPr fontId="5"/>
  </si>
  <si>
    <t>受益国には、国家所得水準に応じた負担を求める仕組みになっている。</t>
    <phoneticPr fontId="5"/>
  </si>
  <si>
    <t>本部一括調達等の手法で、適正価格による調達が行われるような仕組みを導入している。</t>
    <phoneticPr fontId="5"/>
  </si>
  <si>
    <t>グローバルファンド事務局による資金の支出は、実施団体の資金使用状況を現地監査機関が検査し、事業の進捗・成果・適切性が確認された上で行われる。</t>
    <phoneticPr fontId="5"/>
  </si>
  <si>
    <t>資金の最適・効率利用を促進するため、調達部門と案件管理部門が連携して対応を行っている。</t>
    <phoneticPr fontId="5"/>
  </si>
  <si>
    <t>良好である。</t>
    <rPh sb="0" eb="2">
      <t>リョウコウ</t>
    </rPh>
    <phoneticPr fontId="5"/>
  </si>
  <si>
    <t>事業実施にあたっては、受益国または他ドナーによる事業との重複・代替手段の有無を確認し、需要が生じる部分に対応している。</t>
    <phoneticPr fontId="5"/>
  </si>
  <si>
    <t>需要予測を行い、適切に対応している。</t>
    <phoneticPr fontId="5"/>
  </si>
  <si>
    <t>（治療，予防，啓発等が主要資金付与対象）</t>
    <phoneticPr fontId="5"/>
  </si>
  <si>
    <t>３大感染症に対する国際的支援のうち，エイズ20％，結核65％，マラリアで５0％を占め，これまでに2,200万人の命を救ってきたグローバルファンドへの拠出を行うことは，持続可能な開発目標の達成に向け，２０３０年までの３大感染症根絶を目指すうえで効果的。</t>
    <phoneticPr fontId="5"/>
  </si>
  <si>
    <t>世界エイズ・結核・マラリア対策基金拠出金</t>
  </si>
  <si>
    <t>グローバルファンドは、持続可能な開発のための2030アジェンダのゴール3に掲げられている三大感染症の流行終息達成に向け、国際社会で最大規模の資金支援を実施。我が国は国連の主要加盟国かつG７メンバー国として、同アジェンダの達成に応分の貢献をすることが期待されている。</t>
    <phoneticPr fontId="5"/>
  </si>
  <si>
    <t>拠出先の国際機関に対する国際機関評価を実施しており，その結果（総合評価Ａ）も踏まえつつ，拠出金が効果的に活用されるよう，引き続き適正な執行管理に努める。</t>
    <phoneticPr fontId="5"/>
  </si>
  <si>
    <t>外部有識者の点検対象外である。</t>
    <rPh sb="0" eb="2">
      <t>ガイブ</t>
    </rPh>
    <rPh sb="2" eb="5">
      <t>ユウシキシャ</t>
    </rPh>
    <rPh sb="6" eb="8">
      <t>テンケン</t>
    </rPh>
    <rPh sb="8" eb="11">
      <t>タイショウガイ</t>
    </rPh>
    <phoneticPr fontId="5"/>
  </si>
  <si>
    <t>ご指摘を踏まえ， 引き続き適正な執行管理に努めたい。</t>
    <phoneticPr fontId="5"/>
  </si>
  <si>
    <t xml:space="preserve"> 2016年G7伊勢志摩サミットにおいては，議長国たる我が国のリーダーシップにより，国際保健を前進させるための具体的な行動へのコミットを含む 「国際保健のためのG7伊勢志摩ビジョン」 の採択が実現。右観点からも，国連の主要国かつG7メンバー国である我が国は，SDGsの達成に向け，国際協力の視点から応分の貢献をする必要がある。
 グローバルファンドは，これまで延べ2,200万人の命をエイズ・結核・マラリアの三大感染症から救うと共に，保健システム強化にも大きな成果を挙げる等，国際保健分野で主要な役割を担ってきた。我が国は，グローバルファンドの「生みの親」として同基金設立以来，継続して貢献。2016年に行われた第5次増資会合（2017-2019年の活動資金を集める）では当面8億ドルの拠出を行う旨表明した。我が国は，この国際的なコミットメントを着実に履行していく必要がある。
「新しい日本のための優先課題推進枠」1,184百万円。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</si>
</sst>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22</xdr:col>
      <xdr:colOff>40822</xdr:colOff>
      <xdr:row>746</xdr:row>
      <xdr:rowOff>108857</xdr:rowOff>
    </xdr:from>
    <xdr:to>
      <xdr:col>41</xdr:col>
      <xdr:colOff>27985</xdr:colOff>
      <xdr:row>747</xdr:row>
      <xdr:rowOff>224506</xdr:rowOff>
    </xdr:to>
    <xdr:pic>
      <xdr:nvPicPr>
        <xdr:cNvPr id="5" name="図 4"/>
        <xdr:cNvPicPr>
          <a:picLocks noChangeAspect="1"/>
        </xdr:cNvPicPr>
      </xdr:nvPicPr>
      <xdr:blipFill>
        <a:blip xmlns:r="http://schemas.openxmlformats.org/officeDocument/2006/relationships" r:embed="rId1"/>
        <a:stretch>
          <a:fillRect/>
        </a:stretch>
      </xdr:blipFill>
      <xdr:spPr>
        <a:xfrm>
          <a:off x="4531179" y="50496107"/>
          <a:ext cx="3865199" cy="469433"/>
        </a:xfrm>
        <a:prstGeom prst="rect">
          <a:avLst/>
        </a:prstGeom>
      </xdr:spPr>
    </xdr:pic>
    <xdr:clientData/>
  </xdr:twoCellAnchor>
  <xdr:twoCellAnchor editAs="oneCell">
    <xdr:from>
      <xdr:col>22</xdr:col>
      <xdr:colOff>68035</xdr:colOff>
      <xdr:row>747</xdr:row>
      <xdr:rowOff>340178</xdr:rowOff>
    </xdr:from>
    <xdr:to>
      <xdr:col>24</xdr:col>
      <xdr:colOff>19516</xdr:colOff>
      <xdr:row>750</xdr:row>
      <xdr:rowOff>4614</xdr:rowOff>
    </xdr:to>
    <xdr:pic>
      <xdr:nvPicPr>
        <xdr:cNvPr id="7" name="図 6"/>
        <xdr:cNvPicPr>
          <a:picLocks noChangeAspect="1"/>
        </xdr:cNvPicPr>
      </xdr:nvPicPr>
      <xdr:blipFill>
        <a:blip xmlns:r="http://schemas.openxmlformats.org/officeDocument/2006/relationships" r:embed="rId2"/>
        <a:stretch>
          <a:fillRect/>
        </a:stretch>
      </xdr:blipFill>
      <xdr:spPr>
        <a:xfrm>
          <a:off x="4558392" y="51081214"/>
          <a:ext cx="359695" cy="719390"/>
        </a:xfrm>
        <a:prstGeom prst="rect">
          <a:avLst/>
        </a:prstGeom>
      </xdr:spPr>
    </xdr:pic>
    <xdr:clientData/>
  </xdr:twoCellAnchor>
  <xdr:twoCellAnchor editAs="oneCell">
    <xdr:from>
      <xdr:col>39</xdr:col>
      <xdr:colOff>163285</xdr:colOff>
      <xdr:row>747</xdr:row>
      <xdr:rowOff>340178</xdr:rowOff>
    </xdr:from>
    <xdr:to>
      <xdr:col>41</xdr:col>
      <xdr:colOff>114766</xdr:colOff>
      <xdr:row>750</xdr:row>
      <xdr:rowOff>4614</xdr:rowOff>
    </xdr:to>
    <xdr:pic>
      <xdr:nvPicPr>
        <xdr:cNvPr id="8" name="図 7"/>
        <xdr:cNvPicPr>
          <a:picLocks noChangeAspect="1"/>
        </xdr:cNvPicPr>
      </xdr:nvPicPr>
      <xdr:blipFill>
        <a:blip xmlns:r="http://schemas.openxmlformats.org/officeDocument/2006/relationships" r:embed="rId2"/>
        <a:stretch>
          <a:fillRect/>
        </a:stretch>
      </xdr:blipFill>
      <xdr:spPr>
        <a:xfrm>
          <a:off x="8123464" y="51081214"/>
          <a:ext cx="359695" cy="719390"/>
        </a:xfrm>
        <a:prstGeom prst="rect">
          <a:avLst/>
        </a:prstGeom>
      </xdr:spPr>
    </xdr:pic>
    <xdr:clientData/>
  </xdr:twoCellAnchor>
  <xdr:twoCellAnchor editAs="oneCell">
    <xdr:from>
      <xdr:col>31</xdr:col>
      <xdr:colOff>95251</xdr:colOff>
      <xdr:row>747</xdr:row>
      <xdr:rowOff>312965</xdr:rowOff>
    </xdr:from>
    <xdr:to>
      <xdr:col>33</xdr:col>
      <xdr:colOff>46731</xdr:colOff>
      <xdr:row>749</xdr:row>
      <xdr:rowOff>324783</xdr:rowOff>
    </xdr:to>
    <xdr:pic>
      <xdr:nvPicPr>
        <xdr:cNvPr id="9" name="図 8"/>
        <xdr:cNvPicPr>
          <a:picLocks noChangeAspect="1"/>
        </xdr:cNvPicPr>
      </xdr:nvPicPr>
      <xdr:blipFill>
        <a:blip xmlns:r="http://schemas.openxmlformats.org/officeDocument/2006/relationships" r:embed="rId2"/>
        <a:stretch>
          <a:fillRect/>
        </a:stretch>
      </xdr:blipFill>
      <xdr:spPr>
        <a:xfrm rot="10800000">
          <a:off x="6422572" y="51054001"/>
          <a:ext cx="359695" cy="719390"/>
        </a:xfrm>
        <a:prstGeom prst="rect">
          <a:avLst/>
        </a:prstGeom>
      </xdr:spPr>
    </xdr:pic>
    <xdr:clientData/>
  </xdr:twoCellAnchor>
  <xdr:twoCellAnchor editAs="oneCell">
    <xdr:from>
      <xdr:col>19</xdr:col>
      <xdr:colOff>122464</xdr:colOff>
      <xdr:row>748</xdr:row>
      <xdr:rowOff>40822</xdr:rowOff>
    </xdr:from>
    <xdr:to>
      <xdr:col>23</xdr:col>
      <xdr:colOff>31523</xdr:colOff>
      <xdr:row>748</xdr:row>
      <xdr:rowOff>339552</xdr:rowOff>
    </xdr:to>
    <xdr:pic>
      <xdr:nvPicPr>
        <xdr:cNvPr id="10" name="図 9"/>
        <xdr:cNvPicPr>
          <a:picLocks noChangeAspect="1"/>
        </xdr:cNvPicPr>
      </xdr:nvPicPr>
      <xdr:blipFill>
        <a:blip xmlns:r="http://schemas.openxmlformats.org/officeDocument/2006/relationships" r:embed="rId3"/>
        <a:stretch>
          <a:fillRect/>
        </a:stretch>
      </xdr:blipFill>
      <xdr:spPr>
        <a:xfrm>
          <a:off x="4000500" y="51135643"/>
          <a:ext cx="725487" cy="298730"/>
        </a:xfrm>
        <a:prstGeom prst="rect">
          <a:avLst/>
        </a:prstGeom>
      </xdr:spPr>
    </xdr:pic>
    <xdr:clientData/>
  </xdr:twoCellAnchor>
  <xdr:twoCellAnchor editAs="oneCell">
    <xdr:from>
      <xdr:col>24</xdr:col>
      <xdr:colOff>122464</xdr:colOff>
      <xdr:row>748</xdr:row>
      <xdr:rowOff>217715</xdr:rowOff>
    </xdr:from>
    <xdr:to>
      <xdr:col>32</xdr:col>
      <xdr:colOff>147862</xdr:colOff>
      <xdr:row>749</xdr:row>
      <xdr:rowOff>162659</xdr:rowOff>
    </xdr:to>
    <xdr:pic>
      <xdr:nvPicPr>
        <xdr:cNvPr id="11" name="図 10"/>
        <xdr:cNvPicPr>
          <a:picLocks noChangeAspect="1"/>
        </xdr:cNvPicPr>
      </xdr:nvPicPr>
      <xdr:blipFill>
        <a:blip xmlns:r="http://schemas.openxmlformats.org/officeDocument/2006/relationships" r:embed="rId4"/>
        <a:stretch>
          <a:fillRect/>
        </a:stretch>
      </xdr:blipFill>
      <xdr:spPr>
        <a:xfrm>
          <a:off x="5021035" y="51312536"/>
          <a:ext cx="1658256" cy="298730"/>
        </a:xfrm>
        <a:prstGeom prst="rect">
          <a:avLst/>
        </a:prstGeom>
      </xdr:spPr>
    </xdr:pic>
    <xdr:clientData/>
  </xdr:twoCellAnchor>
  <xdr:twoCellAnchor editAs="oneCell">
    <xdr:from>
      <xdr:col>31</xdr:col>
      <xdr:colOff>68037</xdr:colOff>
      <xdr:row>749</xdr:row>
      <xdr:rowOff>176893</xdr:rowOff>
    </xdr:from>
    <xdr:to>
      <xdr:col>43</xdr:col>
      <xdr:colOff>51266</xdr:colOff>
      <xdr:row>750</xdr:row>
      <xdr:rowOff>323023</xdr:rowOff>
    </xdr:to>
    <xdr:pic>
      <xdr:nvPicPr>
        <xdr:cNvPr id="12" name="図 11"/>
        <xdr:cNvPicPr>
          <a:picLocks noChangeAspect="1"/>
        </xdr:cNvPicPr>
      </xdr:nvPicPr>
      <xdr:blipFill>
        <a:blip xmlns:r="http://schemas.openxmlformats.org/officeDocument/2006/relationships" r:embed="rId5"/>
        <a:stretch>
          <a:fillRect/>
        </a:stretch>
      </xdr:blipFill>
      <xdr:spPr>
        <a:xfrm>
          <a:off x="6395358" y="51625500"/>
          <a:ext cx="2432515" cy="499915"/>
        </a:xfrm>
        <a:prstGeom prst="rect">
          <a:avLst/>
        </a:prstGeom>
      </xdr:spPr>
    </xdr:pic>
    <xdr:clientData/>
  </xdr:twoCellAnchor>
  <xdr:twoCellAnchor editAs="oneCell">
    <xdr:from>
      <xdr:col>21</xdr:col>
      <xdr:colOff>0</xdr:colOff>
      <xdr:row>755</xdr:row>
      <xdr:rowOff>340178</xdr:rowOff>
    </xdr:from>
    <xdr:to>
      <xdr:col>42</xdr:col>
      <xdr:colOff>36</xdr:colOff>
      <xdr:row>757</xdr:row>
      <xdr:rowOff>197542</xdr:rowOff>
    </xdr:to>
    <xdr:pic>
      <xdr:nvPicPr>
        <xdr:cNvPr id="14" name="図 13"/>
        <xdr:cNvPicPr>
          <a:picLocks noChangeAspect="1"/>
        </xdr:cNvPicPr>
      </xdr:nvPicPr>
      <xdr:blipFill>
        <a:blip xmlns:r="http://schemas.openxmlformats.org/officeDocument/2006/relationships" r:embed="rId6"/>
        <a:stretch>
          <a:fillRect/>
        </a:stretch>
      </xdr:blipFill>
      <xdr:spPr>
        <a:xfrm>
          <a:off x="4286250" y="53911499"/>
          <a:ext cx="4261473" cy="877900"/>
        </a:xfrm>
        <a:prstGeom prst="rect">
          <a:avLst/>
        </a:prstGeom>
      </xdr:spPr>
    </xdr:pic>
    <xdr:clientData/>
  </xdr:twoCellAnchor>
  <xdr:twoCellAnchor editAs="oneCell">
    <xdr:from>
      <xdr:col>23</xdr:col>
      <xdr:colOff>0</xdr:colOff>
      <xdr:row>742</xdr:row>
      <xdr:rowOff>0</xdr:rowOff>
    </xdr:from>
    <xdr:to>
      <xdr:col>40</xdr:col>
      <xdr:colOff>23489</xdr:colOff>
      <xdr:row>746</xdr:row>
      <xdr:rowOff>60216</xdr:rowOff>
    </xdr:to>
    <xdr:pic>
      <xdr:nvPicPr>
        <xdr:cNvPr id="15" name="図 14"/>
        <xdr:cNvPicPr>
          <a:picLocks noChangeAspect="1"/>
        </xdr:cNvPicPr>
      </xdr:nvPicPr>
      <xdr:blipFill>
        <a:blip xmlns:r="http://schemas.openxmlformats.org/officeDocument/2006/relationships" r:embed="rId7"/>
        <a:stretch>
          <a:fillRect/>
        </a:stretch>
      </xdr:blipFill>
      <xdr:spPr>
        <a:xfrm>
          <a:off x="4694464" y="48972107"/>
          <a:ext cx="3493311" cy="1475360"/>
        </a:xfrm>
        <a:prstGeom prst="rect">
          <a:avLst/>
        </a:prstGeom>
      </xdr:spPr>
    </xdr:pic>
    <xdr:clientData/>
  </xdr:twoCellAnchor>
  <xdr:twoCellAnchor editAs="oneCell">
    <xdr:from>
      <xdr:col>23</xdr:col>
      <xdr:colOff>54428</xdr:colOff>
      <xdr:row>751</xdr:row>
      <xdr:rowOff>81642</xdr:rowOff>
    </xdr:from>
    <xdr:to>
      <xdr:col>40</xdr:col>
      <xdr:colOff>90110</xdr:colOff>
      <xdr:row>755</xdr:row>
      <xdr:rowOff>141859</xdr:rowOff>
    </xdr:to>
    <xdr:pic>
      <xdr:nvPicPr>
        <xdr:cNvPr id="16" name="図 15"/>
        <xdr:cNvPicPr>
          <a:picLocks noChangeAspect="1"/>
        </xdr:cNvPicPr>
      </xdr:nvPicPr>
      <xdr:blipFill>
        <a:blip xmlns:r="http://schemas.openxmlformats.org/officeDocument/2006/relationships" r:embed="rId8"/>
        <a:stretch>
          <a:fillRect/>
        </a:stretch>
      </xdr:blipFill>
      <xdr:spPr>
        <a:xfrm>
          <a:off x="4748892" y="52237821"/>
          <a:ext cx="3505504" cy="14753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86" zoomScaleSheetLayoutView="70" zoomScalePageLayoutView="47"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t="s">
        <v>484</v>
      </c>
      <c r="AP2" s="936"/>
      <c r="AQ2" s="936"/>
      <c r="AR2" s="79" t="str">
        <f>IF(OR(AO2="　", AO2=""), "", "-")</f>
        <v/>
      </c>
      <c r="AS2" s="937">
        <v>289</v>
      </c>
      <c r="AT2" s="937"/>
      <c r="AU2" s="937"/>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176</v>
      </c>
      <c r="H5" s="842"/>
      <c r="I5" s="842"/>
      <c r="J5" s="842"/>
      <c r="K5" s="842"/>
      <c r="L5" s="842"/>
      <c r="M5" s="843" t="s">
        <v>66</v>
      </c>
      <c r="N5" s="844"/>
      <c r="O5" s="844"/>
      <c r="P5" s="844"/>
      <c r="Q5" s="844"/>
      <c r="R5" s="845"/>
      <c r="S5" s="846" t="s">
        <v>131</v>
      </c>
      <c r="T5" s="842"/>
      <c r="U5" s="842"/>
      <c r="V5" s="842"/>
      <c r="W5" s="842"/>
      <c r="X5" s="847"/>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3" t="s">
        <v>618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38" t="str">
        <f>入力規則等!A26</f>
        <v>ＯＤＡ</v>
      </c>
      <c r="H8" s="719"/>
      <c r="I8" s="719"/>
      <c r="J8" s="719"/>
      <c r="K8" s="719"/>
      <c r="L8" s="719"/>
      <c r="M8" s="719"/>
      <c r="N8" s="719"/>
      <c r="O8" s="719"/>
      <c r="P8" s="719"/>
      <c r="Q8" s="719"/>
      <c r="R8" s="719"/>
      <c r="S8" s="719"/>
      <c r="T8" s="719"/>
      <c r="U8" s="719"/>
      <c r="V8" s="719"/>
      <c r="W8" s="719"/>
      <c r="X8" s="939"/>
      <c r="Y8" s="848" t="s">
        <v>390</v>
      </c>
      <c r="Z8" s="849"/>
      <c r="AA8" s="849"/>
      <c r="AB8" s="849"/>
      <c r="AC8" s="849"/>
      <c r="AD8" s="850"/>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82.5" customHeight="1" x14ac:dyDescent="0.15">
      <c r="A9" s="851" t="s">
        <v>23</v>
      </c>
      <c r="B9" s="852"/>
      <c r="C9" s="852"/>
      <c r="D9" s="852"/>
      <c r="E9" s="852"/>
      <c r="F9" s="852"/>
      <c r="G9" s="853" t="s">
        <v>619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3" t="s">
        <v>620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0" t="s">
        <v>24</v>
      </c>
      <c r="B12" s="941"/>
      <c r="C12" s="941"/>
      <c r="D12" s="941"/>
      <c r="E12" s="941"/>
      <c r="F12" s="942"/>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6" t="s">
        <v>7</v>
      </c>
      <c r="J13" s="767"/>
      <c r="K13" s="767"/>
      <c r="L13" s="767"/>
      <c r="M13" s="767"/>
      <c r="N13" s="767"/>
      <c r="O13" s="768"/>
      <c r="P13" s="756" t="s">
        <v>558</v>
      </c>
      <c r="Q13" s="757"/>
      <c r="R13" s="757"/>
      <c r="S13" s="757"/>
      <c r="T13" s="757"/>
      <c r="U13" s="757"/>
      <c r="V13" s="758"/>
      <c r="W13" s="656" t="s">
        <v>561</v>
      </c>
      <c r="X13" s="657"/>
      <c r="Y13" s="657"/>
      <c r="Z13" s="657"/>
      <c r="AA13" s="657"/>
      <c r="AB13" s="657"/>
      <c r="AC13" s="658"/>
      <c r="AD13" s="656">
        <v>4675</v>
      </c>
      <c r="AE13" s="657"/>
      <c r="AF13" s="657"/>
      <c r="AG13" s="657"/>
      <c r="AH13" s="657"/>
      <c r="AI13" s="657"/>
      <c r="AJ13" s="658"/>
      <c r="AK13" s="656">
        <v>1000</v>
      </c>
      <c r="AL13" s="657"/>
      <c r="AM13" s="657"/>
      <c r="AN13" s="657"/>
      <c r="AO13" s="657"/>
      <c r="AP13" s="657"/>
      <c r="AQ13" s="658"/>
      <c r="AR13" s="756">
        <v>1183.5550000000001</v>
      </c>
      <c r="AS13" s="757"/>
      <c r="AT13" s="757"/>
      <c r="AU13" s="757"/>
      <c r="AV13" s="757"/>
      <c r="AW13" s="757"/>
      <c r="AX13" s="758"/>
    </row>
    <row r="14" spans="1:50" ht="21" customHeight="1" x14ac:dyDescent="0.15">
      <c r="A14" s="613"/>
      <c r="B14" s="614"/>
      <c r="C14" s="614"/>
      <c r="D14" s="614"/>
      <c r="E14" s="614"/>
      <c r="F14" s="615"/>
      <c r="G14" s="724"/>
      <c r="H14" s="725"/>
      <c r="I14" s="710" t="s">
        <v>8</v>
      </c>
      <c r="J14" s="764"/>
      <c r="K14" s="764"/>
      <c r="L14" s="764"/>
      <c r="M14" s="764"/>
      <c r="N14" s="764"/>
      <c r="O14" s="765"/>
      <c r="P14" s="656">
        <v>19716</v>
      </c>
      <c r="Q14" s="657"/>
      <c r="R14" s="657"/>
      <c r="S14" s="657"/>
      <c r="T14" s="657"/>
      <c r="U14" s="657"/>
      <c r="V14" s="658"/>
      <c r="W14" s="656">
        <v>32500</v>
      </c>
      <c r="X14" s="657"/>
      <c r="Y14" s="657"/>
      <c r="Z14" s="657"/>
      <c r="AA14" s="657"/>
      <c r="AB14" s="657"/>
      <c r="AC14" s="658"/>
      <c r="AD14" s="656">
        <v>30000</v>
      </c>
      <c r="AE14" s="657"/>
      <c r="AF14" s="657"/>
      <c r="AG14" s="657"/>
      <c r="AH14" s="657"/>
      <c r="AI14" s="657"/>
      <c r="AJ14" s="658"/>
      <c r="AK14" s="656" t="s">
        <v>561</v>
      </c>
      <c r="AL14" s="657"/>
      <c r="AM14" s="657"/>
      <c r="AN14" s="657"/>
      <c r="AO14" s="657"/>
      <c r="AP14" s="657"/>
      <c r="AQ14" s="658"/>
      <c r="AR14" s="790"/>
      <c r="AS14" s="790"/>
      <c r="AT14" s="790"/>
      <c r="AU14" s="790"/>
      <c r="AV14" s="790"/>
      <c r="AW14" s="790"/>
      <c r="AX14" s="791"/>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560</v>
      </c>
      <c r="X15" s="657"/>
      <c r="Y15" s="657"/>
      <c r="Z15" s="657"/>
      <c r="AA15" s="657"/>
      <c r="AB15" s="657"/>
      <c r="AC15" s="658"/>
      <c r="AD15" s="656" t="s">
        <v>559</v>
      </c>
      <c r="AE15" s="657"/>
      <c r="AF15" s="657"/>
      <c r="AG15" s="657"/>
      <c r="AH15" s="657"/>
      <c r="AI15" s="657"/>
      <c r="AJ15" s="658"/>
      <c r="AK15" s="656" t="s">
        <v>559</v>
      </c>
      <c r="AL15" s="657"/>
      <c r="AM15" s="657"/>
      <c r="AN15" s="657"/>
      <c r="AO15" s="657"/>
      <c r="AP15" s="657"/>
      <c r="AQ15" s="658"/>
      <c r="AR15" s="656"/>
      <c r="AS15" s="657"/>
      <c r="AT15" s="657"/>
      <c r="AU15" s="657"/>
      <c r="AV15" s="657"/>
      <c r="AW15" s="657"/>
      <c r="AX15" s="808"/>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559</v>
      </c>
      <c r="X16" s="657"/>
      <c r="Y16" s="657"/>
      <c r="Z16" s="657"/>
      <c r="AA16" s="657"/>
      <c r="AB16" s="657"/>
      <c r="AC16" s="658"/>
      <c r="AD16" s="656" t="s">
        <v>561</v>
      </c>
      <c r="AE16" s="657"/>
      <c r="AF16" s="657"/>
      <c r="AG16" s="657"/>
      <c r="AH16" s="657"/>
      <c r="AI16" s="657"/>
      <c r="AJ16" s="658"/>
      <c r="AK16" s="656" t="s">
        <v>561</v>
      </c>
      <c r="AL16" s="657"/>
      <c r="AM16" s="657"/>
      <c r="AN16" s="657"/>
      <c r="AO16" s="657"/>
      <c r="AP16" s="657"/>
      <c r="AQ16" s="658"/>
      <c r="AR16" s="759"/>
      <c r="AS16" s="760"/>
      <c r="AT16" s="760"/>
      <c r="AU16" s="760"/>
      <c r="AV16" s="760"/>
      <c r="AW16" s="760"/>
      <c r="AX16" s="761"/>
    </row>
    <row r="17" spans="1:50" ht="24.75" customHeight="1" x14ac:dyDescent="0.15">
      <c r="A17" s="613"/>
      <c r="B17" s="614"/>
      <c r="C17" s="614"/>
      <c r="D17" s="614"/>
      <c r="E17" s="614"/>
      <c r="F17" s="615"/>
      <c r="G17" s="724"/>
      <c r="H17" s="725"/>
      <c r="I17" s="710" t="s">
        <v>50</v>
      </c>
      <c r="J17" s="764"/>
      <c r="K17" s="764"/>
      <c r="L17" s="764"/>
      <c r="M17" s="764"/>
      <c r="N17" s="764"/>
      <c r="O17" s="765"/>
      <c r="P17" s="656" t="s">
        <v>560</v>
      </c>
      <c r="Q17" s="657"/>
      <c r="R17" s="657"/>
      <c r="S17" s="657"/>
      <c r="T17" s="657"/>
      <c r="U17" s="657"/>
      <c r="V17" s="658"/>
      <c r="W17" s="656" t="s">
        <v>559</v>
      </c>
      <c r="X17" s="657"/>
      <c r="Y17" s="657"/>
      <c r="Z17" s="657"/>
      <c r="AA17" s="657"/>
      <c r="AB17" s="657"/>
      <c r="AC17" s="658"/>
      <c r="AD17" s="656" t="s">
        <v>561</v>
      </c>
      <c r="AE17" s="657"/>
      <c r="AF17" s="657"/>
      <c r="AG17" s="657"/>
      <c r="AH17" s="657"/>
      <c r="AI17" s="657"/>
      <c r="AJ17" s="658"/>
      <c r="AK17" s="656" t="s">
        <v>561</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80">
        <f>SUM(P13:V17)</f>
        <v>19716</v>
      </c>
      <c r="Q18" s="881"/>
      <c r="R18" s="881"/>
      <c r="S18" s="881"/>
      <c r="T18" s="881"/>
      <c r="U18" s="881"/>
      <c r="V18" s="882"/>
      <c r="W18" s="880">
        <f>SUM(W13:AC17)</f>
        <v>32500</v>
      </c>
      <c r="X18" s="881"/>
      <c r="Y18" s="881"/>
      <c r="Z18" s="881"/>
      <c r="AA18" s="881"/>
      <c r="AB18" s="881"/>
      <c r="AC18" s="882"/>
      <c r="AD18" s="880">
        <f>SUM(AD13:AJ17)</f>
        <v>34675</v>
      </c>
      <c r="AE18" s="881"/>
      <c r="AF18" s="881"/>
      <c r="AG18" s="881"/>
      <c r="AH18" s="881"/>
      <c r="AI18" s="881"/>
      <c r="AJ18" s="882"/>
      <c r="AK18" s="880">
        <f>SUM(AK13:AQ17)</f>
        <v>1000</v>
      </c>
      <c r="AL18" s="881"/>
      <c r="AM18" s="881"/>
      <c r="AN18" s="881"/>
      <c r="AO18" s="881"/>
      <c r="AP18" s="881"/>
      <c r="AQ18" s="882"/>
      <c r="AR18" s="880">
        <f>SUM(AR13:AX17)</f>
        <v>1183.5550000000001</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6">
        <v>19716</v>
      </c>
      <c r="Q19" s="657"/>
      <c r="R19" s="657"/>
      <c r="S19" s="657"/>
      <c r="T19" s="657"/>
      <c r="U19" s="657"/>
      <c r="V19" s="658"/>
      <c r="W19" s="656">
        <v>32500</v>
      </c>
      <c r="X19" s="657"/>
      <c r="Y19" s="657"/>
      <c r="Z19" s="657"/>
      <c r="AA19" s="657"/>
      <c r="AB19" s="657"/>
      <c r="AC19" s="658"/>
      <c r="AD19" s="656">
        <v>34675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3"/>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540</v>
      </c>
      <c r="B22" s="962"/>
      <c r="C22" s="962"/>
      <c r="D22" s="962"/>
      <c r="E22" s="962"/>
      <c r="F22" s="963"/>
      <c r="G22" s="948"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635</v>
      </c>
      <c r="H23" s="950"/>
      <c r="I23" s="950"/>
      <c r="J23" s="950"/>
      <c r="K23" s="950"/>
      <c r="L23" s="950"/>
      <c r="M23" s="950"/>
      <c r="N23" s="950"/>
      <c r="O23" s="951"/>
      <c r="P23" s="756">
        <v>1000</v>
      </c>
      <c r="Q23" s="757"/>
      <c r="R23" s="757"/>
      <c r="S23" s="757"/>
      <c r="T23" s="757"/>
      <c r="U23" s="757"/>
      <c r="V23" s="758"/>
      <c r="W23" s="756">
        <v>1183.5550000000001</v>
      </c>
      <c r="X23" s="757"/>
      <c r="Y23" s="757"/>
      <c r="Z23" s="757"/>
      <c r="AA23" s="757"/>
      <c r="AB23" s="757"/>
      <c r="AC23" s="758"/>
      <c r="AD23" s="971" t="s">
        <v>640</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c r="H24" s="953"/>
      <c r="I24" s="953"/>
      <c r="J24" s="953"/>
      <c r="K24" s="953"/>
      <c r="L24" s="953"/>
      <c r="M24" s="953"/>
      <c r="N24" s="953"/>
      <c r="O24" s="954"/>
      <c r="P24" s="656"/>
      <c r="Q24" s="657"/>
      <c r="R24" s="657"/>
      <c r="S24" s="657"/>
      <c r="T24" s="657"/>
      <c r="U24" s="657"/>
      <c r="V24" s="658"/>
      <c r="W24" s="656"/>
      <c r="X24" s="657"/>
      <c r="Y24" s="657"/>
      <c r="Z24" s="657"/>
      <c r="AA24" s="657"/>
      <c r="AB24" s="657"/>
      <c r="AC24" s="658"/>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56"/>
      <c r="Q25" s="657"/>
      <c r="R25" s="657"/>
      <c r="S25" s="657"/>
      <c r="T25" s="657"/>
      <c r="U25" s="657"/>
      <c r="V25" s="658"/>
      <c r="W25" s="656"/>
      <c r="X25" s="657"/>
      <c r="Y25" s="657"/>
      <c r="Z25" s="657"/>
      <c r="AA25" s="657"/>
      <c r="AB25" s="657"/>
      <c r="AC25" s="658"/>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6"/>
      <c r="Q26" s="657"/>
      <c r="R26" s="657"/>
      <c r="S26" s="657"/>
      <c r="T26" s="657"/>
      <c r="U26" s="657"/>
      <c r="V26" s="658"/>
      <c r="W26" s="656"/>
      <c r="X26" s="657"/>
      <c r="Y26" s="657"/>
      <c r="Z26" s="657"/>
      <c r="AA26" s="657"/>
      <c r="AB26" s="657"/>
      <c r="AC26" s="658"/>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6"/>
      <c r="Q27" s="657"/>
      <c r="R27" s="657"/>
      <c r="S27" s="657"/>
      <c r="T27" s="657"/>
      <c r="U27" s="657"/>
      <c r="V27" s="658"/>
      <c r="W27" s="656"/>
      <c r="X27" s="657"/>
      <c r="Y27" s="657"/>
      <c r="Z27" s="657"/>
      <c r="AA27" s="657"/>
      <c r="AB27" s="657"/>
      <c r="AC27" s="658"/>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x14ac:dyDescent="0.15">
      <c r="A28" s="964"/>
      <c r="B28" s="965"/>
      <c r="C28" s="965"/>
      <c r="D28" s="965"/>
      <c r="E28" s="965"/>
      <c r="F28" s="966"/>
      <c r="G28" s="955" t="s">
        <v>478</v>
      </c>
      <c r="H28" s="956"/>
      <c r="I28" s="956"/>
      <c r="J28" s="956"/>
      <c r="K28" s="956"/>
      <c r="L28" s="956"/>
      <c r="M28" s="956"/>
      <c r="N28" s="956"/>
      <c r="O28" s="957"/>
      <c r="P28" s="880">
        <f>P29-SUM(P23:P27)</f>
        <v>0</v>
      </c>
      <c r="Q28" s="881"/>
      <c r="R28" s="881"/>
      <c r="S28" s="881"/>
      <c r="T28" s="881"/>
      <c r="U28" s="881"/>
      <c r="V28" s="882"/>
      <c r="W28" s="880">
        <f>W29-SUM(W23:W27)</f>
        <v>0</v>
      </c>
      <c r="X28" s="881"/>
      <c r="Y28" s="881"/>
      <c r="Z28" s="881"/>
      <c r="AA28" s="881"/>
      <c r="AB28" s="881"/>
      <c r="AC28" s="882"/>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45" customHeight="1" thickBot="1" x14ac:dyDescent="0.2">
      <c r="A29" s="967"/>
      <c r="B29" s="968"/>
      <c r="C29" s="968"/>
      <c r="D29" s="968"/>
      <c r="E29" s="968"/>
      <c r="F29" s="969"/>
      <c r="G29" s="958" t="s">
        <v>475</v>
      </c>
      <c r="H29" s="959"/>
      <c r="I29" s="959"/>
      <c r="J29" s="959"/>
      <c r="K29" s="959"/>
      <c r="L29" s="959"/>
      <c r="M29" s="959"/>
      <c r="N29" s="959"/>
      <c r="O29" s="960"/>
      <c r="P29" s="931">
        <f>AK13</f>
        <v>1000</v>
      </c>
      <c r="Q29" s="932"/>
      <c r="R29" s="932"/>
      <c r="S29" s="932"/>
      <c r="T29" s="932"/>
      <c r="U29" s="932"/>
      <c r="V29" s="933"/>
      <c r="W29" s="931">
        <f>AR13</f>
        <v>1183.5550000000001</v>
      </c>
      <c r="X29" s="932"/>
      <c r="Y29" s="932"/>
      <c r="Z29" s="932"/>
      <c r="AA29" s="932"/>
      <c r="AB29" s="932"/>
      <c r="AC29" s="933"/>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34</v>
      </c>
      <c r="AR31" s="193"/>
      <c r="AS31" s="126" t="s">
        <v>356</v>
      </c>
      <c r="AT31" s="127"/>
      <c r="AU31" s="192" t="s">
        <v>565</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564</v>
      </c>
      <c r="AC32" s="457"/>
      <c r="AD32" s="457"/>
      <c r="AE32" s="211">
        <v>220</v>
      </c>
      <c r="AF32" s="212"/>
      <c r="AG32" s="212"/>
      <c r="AH32" s="212"/>
      <c r="AI32" s="211">
        <v>220</v>
      </c>
      <c r="AJ32" s="212"/>
      <c r="AK32" s="212"/>
      <c r="AL32" s="212"/>
      <c r="AM32" s="211" t="s">
        <v>565</v>
      </c>
      <c r="AN32" s="212"/>
      <c r="AO32" s="212"/>
      <c r="AP32" s="212"/>
      <c r="AQ32" s="333"/>
      <c r="AR32" s="200"/>
      <c r="AS32" s="200"/>
      <c r="AT32" s="334"/>
      <c r="AU32" s="212" t="s">
        <v>559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200</v>
      </c>
      <c r="AF33" s="212"/>
      <c r="AG33" s="212"/>
      <c r="AH33" s="212"/>
      <c r="AI33" s="211">
        <v>200</v>
      </c>
      <c r="AJ33" s="212"/>
      <c r="AK33" s="212"/>
      <c r="AL33" s="212"/>
      <c r="AM33" s="211" t="s">
        <v>565</v>
      </c>
      <c r="AN33" s="212"/>
      <c r="AO33" s="212"/>
      <c r="AP33" s="212"/>
      <c r="AQ33" s="333">
        <v>2900</v>
      </c>
      <c r="AR33" s="200"/>
      <c r="AS33" s="200"/>
      <c r="AT33" s="334"/>
      <c r="AU33" s="212" t="s">
        <v>565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110</v>
      </c>
      <c r="AF34" s="212"/>
      <c r="AG34" s="212"/>
      <c r="AH34" s="212"/>
      <c r="AI34" s="211">
        <v>110</v>
      </c>
      <c r="AJ34" s="212"/>
      <c r="AK34" s="212"/>
      <c r="AL34" s="212"/>
      <c r="AM34" s="211">
        <v>110</v>
      </c>
      <c r="AN34" s="212"/>
      <c r="AO34" s="212"/>
      <c r="AP34" s="212"/>
      <c r="AQ34" s="333" t="s">
        <v>565</v>
      </c>
      <c r="AR34" s="200"/>
      <c r="AS34" s="200"/>
      <c r="AT34" s="334"/>
      <c r="AU34" s="212" t="s">
        <v>566</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32</v>
      </c>
      <c r="AR38" s="193"/>
      <c r="AS38" s="126" t="s">
        <v>356</v>
      </c>
      <c r="AT38" s="127"/>
      <c r="AU38" s="192">
        <v>37</v>
      </c>
      <c r="AV38" s="192"/>
      <c r="AW38" s="394" t="s">
        <v>300</v>
      </c>
      <c r="AX38" s="395"/>
    </row>
    <row r="39" spans="1:50" ht="23.25" customHeight="1" x14ac:dyDescent="0.15">
      <c r="A39" s="399"/>
      <c r="B39" s="397"/>
      <c r="C39" s="397"/>
      <c r="D39" s="397"/>
      <c r="E39" s="397"/>
      <c r="F39" s="398"/>
      <c r="G39" s="560" t="s">
        <v>568</v>
      </c>
      <c r="H39" s="561"/>
      <c r="I39" s="561"/>
      <c r="J39" s="561"/>
      <c r="K39" s="561"/>
      <c r="L39" s="561"/>
      <c r="M39" s="561"/>
      <c r="N39" s="561"/>
      <c r="O39" s="562"/>
      <c r="P39" s="98" t="s">
        <v>569</v>
      </c>
      <c r="Q39" s="98"/>
      <c r="R39" s="98"/>
      <c r="S39" s="98"/>
      <c r="T39" s="98"/>
      <c r="U39" s="98"/>
      <c r="V39" s="98"/>
      <c r="W39" s="98"/>
      <c r="X39" s="99"/>
      <c r="Y39" s="467" t="s">
        <v>12</v>
      </c>
      <c r="Z39" s="527"/>
      <c r="AA39" s="528"/>
      <c r="AB39" s="457" t="s">
        <v>570</v>
      </c>
      <c r="AC39" s="457"/>
      <c r="AD39" s="457"/>
      <c r="AE39" s="211">
        <v>5</v>
      </c>
      <c r="AF39" s="212"/>
      <c r="AG39" s="212"/>
      <c r="AH39" s="212"/>
      <c r="AI39" s="211">
        <v>5</v>
      </c>
      <c r="AJ39" s="212"/>
      <c r="AK39" s="212"/>
      <c r="AL39" s="212"/>
      <c r="AM39" s="211">
        <v>5</v>
      </c>
      <c r="AN39" s="212"/>
      <c r="AO39" s="212"/>
      <c r="AP39" s="212"/>
      <c r="AQ39" s="333" t="s">
        <v>571</v>
      </c>
      <c r="AR39" s="200"/>
      <c r="AS39" s="200"/>
      <c r="AT39" s="334"/>
      <c r="AU39" s="212" t="s">
        <v>572</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570</v>
      </c>
      <c r="AC40" s="519"/>
      <c r="AD40" s="519"/>
      <c r="AE40" s="211">
        <v>5</v>
      </c>
      <c r="AF40" s="212"/>
      <c r="AG40" s="212"/>
      <c r="AH40" s="212"/>
      <c r="AI40" s="211">
        <v>5</v>
      </c>
      <c r="AJ40" s="212"/>
      <c r="AK40" s="212"/>
      <c r="AL40" s="212"/>
      <c r="AM40" s="211">
        <v>3</v>
      </c>
      <c r="AN40" s="212"/>
      <c r="AO40" s="212"/>
      <c r="AP40" s="212"/>
      <c r="AQ40" s="333">
        <v>6</v>
      </c>
      <c r="AR40" s="200"/>
      <c r="AS40" s="200"/>
      <c r="AT40" s="334"/>
      <c r="AU40" s="212">
        <v>6.3</v>
      </c>
      <c r="AV40" s="212"/>
      <c r="AW40" s="212"/>
      <c r="AX40" s="214"/>
    </row>
    <row r="41" spans="1:50" ht="41.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60</v>
      </c>
      <c r="AN41" s="212"/>
      <c r="AO41" s="212"/>
      <c r="AP41" s="212"/>
      <c r="AQ41" s="333" t="s">
        <v>571</v>
      </c>
      <c r="AR41" s="200"/>
      <c r="AS41" s="200"/>
      <c r="AT41" s="334"/>
      <c r="AU41" s="212" t="s">
        <v>573</v>
      </c>
      <c r="AV41" s="212"/>
      <c r="AW41" s="212"/>
      <c r="AX41" s="214"/>
    </row>
    <row r="42" spans="1:50" ht="23.25" customHeight="1" x14ac:dyDescent="0.15">
      <c r="A42" s="219" t="s">
        <v>528</v>
      </c>
      <c r="B42" s="220"/>
      <c r="C42" s="220"/>
      <c r="D42" s="220"/>
      <c r="E42" s="220"/>
      <c r="F42" s="221"/>
      <c r="G42" s="225" t="s">
        <v>574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32</v>
      </c>
      <c r="AR45" s="193"/>
      <c r="AS45" s="126" t="s">
        <v>356</v>
      </c>
      <c r="AT45" s="127"/>
      <c r="AU45" s="192">
        <v>37</v>
      </c>
      <c r="AV45" s="192"/>
      <c r="AW45" s="394" t="s">
        <v>300</v>
      </c>
      <c r="AX45" s="395"/>
    </row>
    <row r="46" spans="1:50" ht="23.25" customHeight="1" x14ac:dyDescent="0.15">
      <c r="A46" s="399"/>
      <c r="B46" s="397"/>
      <c r="C46" s="397"/>
      <c r="D46" s="397"/>
      <c r="E46" s="397"/>
      <c r="F46" s="398"/>
      <c r="G46" s="560" t="s">
        <v>575</v>
      </c>
      <c r="H46" s="561"/>
      <c r="I46" s="561"/>
      <c r="J46" s="561"/>
      <c r="K46" s="561"/>
      <c r="L46" s="561"/>
      <c r="M46" s="561"/>
      <c r="N46" s="561"/>
      <c r="O46" s="562"/>
      <c r="P46" s="98" t="s">
        <v>576</v>
      </c>
      <c r="Q46" s="98"/>
      <c r="R46" s="98"/>
      <c r="S46" s="98"/>
      <c r="T46" s="98"/>
      <c r="U46" s="98"/>
      <c r="V46" s="98"/>
      <c r="W46" s="98"/>
      <c r="X46" s="99"/>
      <c r="Y46" s="467" t="s">
        <v>12</v>
      </c>
      <c r="Z46" s="527"/>
      <c r="AA46" s="528"/>
      <c r="AB46" s="457" t="s">
        <v>570</v>
      </c>
      <c r="AC46" s="457"/>
      <c r="AD46" s="457"/>
      <c r="AE46" s="211">
        <v>1</v>
      </c>
      <c r="AF46" s="212"/>
      <c r="AG46" s="212"/>
      <c r="AH46" s="212"/>
      <c r="AI46" s="211">
        <v>1</v>
      </c>
      <c r="AJ46" s="212"/>
      <c r="AK46" s="212"/>
      <c r="AL46" s="212"/>
      <c r="AM46" s="211">
        <v>1</v>
      </c>
      <c r="AN46" s="212"/>
      <c r="AO46" s="212"/>
      <c r="AP46" s="212"/>
      <c r="AQ46" s="333" t="s">
        <v>577</v>
      </c>
      <c r="AR46" s="200"/>
      <c r="AS46" s="200"/>
      <c r="AT46" s="334"/>
      <c r="AU46" s="212" t="s">
        <v>577</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570</v>
      </c>
      <c r="AC47" s="519"/>
      <c r="AD47" s="519"/>
      <c r="AE47" s="211">
        <v>1</v>
      </c>
      <c r="AF47" s="212"/>
      <c r="AG47" s="212"/>
      <c r="AH47" s="212"/>
      <c r="AI47" s="211">
        <v>1</v>
      </c>
      <c r="AJ47" s="212"/>
      <c r="AK47" s="212"/>
      <c r="AL47" s="212"/>
      <c r="AM47" s="211">
        <v>1</v>
      </c>
      <c r="AN47" s="212"/>
      <c r="AO47" s="212"/>
      <c r="AP47" s="212"/>
      <c r="AQ47" s="333">
        <v>1.3</v>
      </c>
      <c r="AR47" s="200"/>
      <c r="AS47" s="200"/>
      <c r="AT47" s="334"/>
      <c r="AU47" s="212">
        <v>1.3</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100</v>
      </c>
      <c r="AF48" s="212"/>
      <c r="AG48" s="212"/>
      <c r="AH48" s="212"/>
      <c r="AI48" s="211">
        <v>100</v>
      </c>
      <c r="AJ48" s="212"/>
      <c r="AK48" s="212"/>
      <c r="AL48" s="212"/>
      <c r="AM48" s="211">
        <v>100</v>
      </c>
      <c r="AN48" s="212"/>
      <c r="AO48" s="212"/>
      <c r="AP48" s="212"/>
      <c r="AQ48" s="333" t="s">
        <v>577</v>
      </c>
      <c r="AR48" s="200"/>
      <c r="AS48" s="200"/>
      <c r="AT48" s="334"/>
      <c r="AU48" s="212" t="s">
        <v>578</v>
      </c>
      <c r="AV48" s="212"/>
      <c r="AW48" s="212"/>
      <c r="AX48" s="214"/>
    </row>
    <row r="49" spans="1:50" ht="23.25" customHeight="1" x14ac:dyDescent="0.15">
      <c r="A49" s="219" t="s">
        <v>528</v>
      </c>
      <c r="B49" s="220"/>
      <c r="C49" s="220"/>
      <c r="D49" s="220"/>
      <c r="E49" s="220"/>
      <c r="F49" s="221"/>
      <c r="G49" s="225" t="s">
        <v>579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4"/>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580</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900</v>
      </c>
      <c r="AF101" s="212"/>
      <c r="AG101" s="212"/>
      <c r="AH101" s="213"/>
      <c r="AI101" s="211">
        <v>1100</v>
      </c>
      <c r="AJ101" s="212"/>
      <c r="AK101" s="212"/>
      <c r="AL101" s="213"/>
      <c r="AM101" s="211" t="s">
        <v>559</v>
      </c>
      <c r="AN101" s="212"/>
      <c r="AO101" s="212"/>
      <c r="AP101" s="213"/>
      <c r="AQ101" s="211" t="s">
        <v>581</v>
      </c>
      <c r="AR101" s="212"/>
      <c r="AS101" s="212"/>
      <c r="AT101" s="213"/>
      <c r="AU101" s="211" t="s">
        <v>559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650</v>
      </c>
      <c r="AF102" s="414"/>
      <c r="AG102" s="414"/>
      <c r="AH102" s="414"/>
      <c r="AI102" s="414">
        <v>730</v>
      </c>
      <c r="AJ102" s="414"/>
      <c r="AK102" s="414"/>
      <c r="AL102" s="414"/>
      <c r="AM102" s="414" t="s">
        <v>581</v>
      </c>
      <c r="AN102" s="414"/>
      <c r="AO102" s="414"/>
      <c r="AP102" s="414"/>
      <c r="AQ102" s="266" t="s">
        <v>559</v>
      </c>
      <c r="AR102" s="267"/>
      <c r="AS102" s="267"/>
      <c r="AT102" s="312"/>
      <c r="AU102" s="266" t="s">
        <v>559</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582</v>
      </c>
      <c r="H104" s="98"/>
      <c r="I104" s="98"/>
      <c r="J104" s="98"/>
      <c r="K104" s="98"/>
      <c r="L104" s="98"/>
      <c r="M104" s="98"/>
      <c r="N104" s="98"/>
      <c r="O104" s="98"/>
      <c r="P104" s="98"/>
      <c r="Q104" s="98"/>
      <c r="R104" s="98"/>
      <c r="S104" s="98"/>
      <c r="T104" s="98"/>
      <c r="U104" s="98"/>
      <c r="V104" s="98"/>
      <c r="W104" s="98"/>
      <c r="X104" s="99"/>
      <c r="Y104" s="461" t="s">
        <v>55</v>
      </c>
      <c r="Z104" s="462"/>
      <c r="AA104" s="463"/>
      <c r="AB104" s="541" t="s">
        <v>564</v>
      </c>
      <c r="AC104" s="542"/>
      <c r="AD104" s="543"/>
      <c r="AE104" s="211">
        <v>190</v>
      </c>
      <c r="AF104" s="212"/>
      <c r="AG104" s="212"/>
      <c r="AH104" s="213"/>
      <c r="AI104" s="211">
        <v>500</v>
      </c>
      <c r="AJ104" s="212"/>
      <c r="AK104" s="212"/>
      <c r="AL104" s="213"/>
      <c r="AM104" s="211" t="s">
        <v>583</v>
      </c>
      <c r="AN104" s="212"/>
      <c r="AO104" s="212"/>
      <c r="AP104" s="213"/>
      <c r="AQ104" s="211" t="s">
        <v>578</v>
      </c>
      <c r="AR104" s="212"/>
      <c r="AS104" s="212"/>
      <c r="AT104" s="213"/>
      <c r="AU104" s="211" t="s">
        <v>583</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564</v>
      </c>
      <c r="AC105" s="465"/>
      <c r="AD105" s="466"/>
      <c r="AE105" s="414">
        <v>310</v>
      </c>
      <c r="AF105" s="414"/>
      <c r="AG105" s="414"/>
      <c r="AH105" s="414"/>
      <c r="AI105" s="414">
        <v>310</v>
      </c>
      <c r="AJ105" s="414"/>
      <c r="AK105" s="414"/>
      <c r="AL105" s="414"/>
      <c r="AM105" s="414" t="s">
        <v>584</v>
      </c>
      <c r="AN105" s="414"/>
      <c r="AO105" s="414"/>
      <c r="AP105" s="414"/>
      <c r="AQ105" s="211" t="s">
        <v>577</v>
      </c>
      <c r="AR105" s="212"/>
      <c r="AS105" s="212"/>
      <c r="AT105" s="213"/>
      <c r="AU105" s="266" t="s">
        <v>583</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39" customHeight="1" x14ac:dyDescent="0.15">
      <c r="A107" s="418"/>
      <c r="B107" s="419"/>
      <c r="C107" s="419"/>
      <c r="D107" s="419"/>
      <c r="E107" s="419"/>
      <c r="F107" s="420"/>
      <c r="G107" s="98" t="s">
        <v>585</v>
      </c>
      <c r="H107" s="98"/>
      <c r="I107" s="98"/>
      <c r="J107" s="98"/>
      <c r="K107" s="98"/>
      <c r="L107" s="98"/>
      <c r="M107" s="98"/>
      <c r="N107" s="98"/>
      <c r="O107" s="98"/>
      <c r="P107" s="98"/>
      <c r="Q107" s="98"/>
      <c r="R107" s="98"/>
      <c r="S107" s="98"/>
      <c r="T107" s="98"/>
      <c r="U107" s="98"/>
      <c r="V107" s="98"/>
      <c r="W107" s="98"/>
      <c r="X107" s="99"/>
      <c r="Y107" s="461" t="s">
        <v>55</v>
      </c>
      <c r="Z107" s="462"/>
      <c r="AA107" s="463"/>
      <c r="AB107" s="541" t="s">
        <v>586</v>
      </c>
      <c r="AC107" s="542"/>
      <c r="AD107" s="543"/>
      <c r="AE107" s="414">
        <v>97</v>
      </c>
      <c r="AF107" s="414"/>
      <c r="AG107" s="414"/>
      <c r="AH107" s="414"/>
      <c r="AI107" s="414">
        <v>104</v>
      </c>
      <c r="AJ107" s="414"/>
      <c r="AK107" s="414"/>
      <c r="AL107" s="414"/>
      <c r="AM107" s="414" t="s">
        <v>583</v>
      </c>
      <c r="AN107" s="414"/>
      <c r="AO107" s="414"/>
      <c r="AP107" s="414"/>
      <c r="AQ107" s="211" t="s">
        <v>583</v>
      </c>
      <c r="AR107" s="212"/>
      <c r="AS107" s="212"/>
      <c r="AT107" s="213"/>
      <c r="AU107" s="211" t="s">
        <v>583</v>
      </c>
      <c r="AV107" s="212"/>
      <c r="AW107" s="212"/>
      <c r="AX107" s="213"/>
    </row>
    <row r="108" spans="1:60" ht="37.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586</v>
      </c>
      <c r="AC108" s="465"/>
      <c r="AD108" s="466"/>
      <c r="AE108" s="414">
        <v>77</v>
      </c>
      <c r="AF108" s="414"/>
      <c r="AG108" s="414"/>
      <c r="AH108" s="414"/>
      <c r="AI108" s="414">
        <v>77</v>
      </c>
      <c r="AJ108" s="414"/>
      <c r="AK108" s="414"/>
      <c r="AL108" s="414"/>
      <c r="AM108" s="414" t="s">
        <v>583</v>
      </c>
      <c r="AN108" s="414"/>
      <c r="AO108" s="414"/>
      <c r="AP108" s="414"/>
      <c r="AQ108" s="211" t="s">
        <v>587</v>
      </c>
      <c r="AR108" s="212"/>
      <c r="AS108" s="212"/>
      <c r="AT108" s="213"/>
      <c r="AU108" s="266" t="s">
        <v>583</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589</v>
      </c>
      <c r="AC116" s="459"/>
      <c r="AD116" s="460"/>
      <c r="AE116" s="414">
        <v>2191</v>
      </c>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590</v>
      </c>
      <c r="AF117" s="547"/>
      <c r="AG117" s="547"/>
      <c r="AH117" s="547"/>
      <c r="AI117" s="547" t="s">
        <v>591</v>
      </c>
      <c r="AJ117" s="547"/>
      <c r="AK117" s="547"/>
      <c r="AL117" s="547"/>
      <c r="AM117" s="547" t="s">
        <v>591</v>
      </c>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597</v>
      </c>
      <c r="AR133" s="192"/>
      <c r="AS133" s="126" t="s">
        <v>356</v>
      </c>
      <c r="AT133" s="127"/>
      <c r="AU133" s="193" t="s">
        <v>598</v>
      </c>
      <c r="AV133" s="193"/>
      <c r="AW133" s="126" t="s">
        <v>300</v>
      </c>
      <c r="AX133" s="188"/>
    </row>
    <row r="134" spans="1:50" ht="39.75" customHeight="1" x14ac:dyDescent="0.15">
      <c r="A134" s="182"/>
      <c r="B134" s="179"/>
      <c r="C134" s="173"/>
      <c r="D134" s="179"/>
      <c r="E134" s="173"/>
      <c r="F134" s="174"/>
      <c r="G134" s="97" t="s">
        <v>594</v>
      </c>
      <c r="H134" s="98"/>
      <c r="I134" s="98"/>
      <c r="J134" s="98"/>
      <c r="K134" s="98"/>
      <c r="L134" s="98"/>
      <c r="M134" s="98"/>
      <c r="N134" s="98"/>
      <c r="O134" s="98"/>
      <c r="P134" s="98"/>
      <c r="Q134" s="98"/>
      <c r="R134" s="98"/>
      <c r="S134" s="98"/>
      <c r="T134" s="98"/>
      <c r="U134" s="98"/>
      <c r="V134" s="98"/>
      <c r="W134" s="98"/>
      <c r="X134" s="99"/>
      <c r="Y134" s="194" t="s">
        <v>379</v>
      </c>
      <c r="Z134" s="195"/>
      <c r="AA134" s="196"/>
      <c r="AB134" s="197" t="s">
        <v>594</v>
      </c>
      <c r="AC134" s="198"/>
      <c r="AD134" s="198"/>
      <c r="AE134" s="199" t="s">
        <v>596</v>
      </c>
      <c r="AF134" s="200"/>
      <c r="AG134" s="200"/>
      <c r="AH134" s="200"/>
      <c r="AI134" s="199" t="s">
        <v>596</v>
      </c>
      <c r="AJ134" s="200"/>
      <c r="AK134" s="200"/>
      <c r="AL134" s="200"/>
      <c r="AM134" s="199" t="s">
        <v>596</v>
      </c>
      <c r="AN134" s="200"/>
      <c r="AO134" s="200"/>
      <c r="AP134" s="200"/>
      <c r="AQ134" s="199" t="s">
        <v>597</v>
      </c>
      <c r="AR134" s="200"/>
      <c r="AS134" s="200"/>
      <c r="AT134" s="200"/>
      <c r="AU134" s="199" t="s">
        <v>598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595</v>
      </c>
      <c r="AC135" s="206"/>
      <c r="AD135" s="206"/>
      <c r="AE135" s="199" t="s">
        <v>596</v>
      </c>
      <c r="AF135" s="200"/>
      <c r="AG135" s="200"/>
      <c r="AH135" s="200"/>
      <c r="AI135" s="199" t="s">
        <v>596</v>
      </c>
      <c r="AJ135" s="200"/>
      <c r="AK135" s="200"/>
      <c r="AL135" s="200"/>
      <c r="AM135" s="199" t="s">
        <v>596</v>
      </c>
      <c r="AN135" s="200"/>
      <c r="AO135" s="200"/>
      <c r="AP135" s="200"/>
      <c r="AQ135" s="199" t="s">
        <v>598</v>
      </c>
      <c r="AR135" s="200"/>
      <c r="AS135" s="200"/>
      <c r="AT135" s="200"/>
      <c r="AU135" s="199" t="s">
        <v>599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594</v>
      </c>
      <c r="H154" s="98"/>
      <c r="I154" s="98"/>
      <c r="J154" s="98"/>
      <c r="K154" s="98"/>
      <c r="L154" s="98"/>
      <c r="M154" s="98"/>
      <c r="N154" s="98"/>
      <c r="O154" s="98"/>
      <c r="P154" s="99"/>
      <c r="Q154" s="118" t="s">
        <v>600</v>
      </c>
      <c r="R154" s="98"/>
      <c r="S154" s="98"/>
      <c r="T154" s="98"/>
      <c r="U154" s="98"/>
      <c r="V154" s="98"/>
      <c r="W154" s="98"/>
      <c r="X154" s="98"/>
      <c r="Y154" s="98"/>
      <c r="Z154" s="98"/>
      <c r="AA154" s="286"/>
      <c r="AB154" s="134"/>
      <c r="AC154" s="135"/>
      <c r="AD154" s="135"/>
      <c r="AE154" s="140" t="s">
        <v>559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900" t="s">
        <v>384</v>
      </c>
      <c r="H430" s="116"/>
      <c r="I430" s="116"/>
      <c r="J430" s="901" t="s">
        <v>557</v>
      </c>
      <c r="K430" s="902"/>
      <c r="L430" s="902"/>
      <c r="M430" s="902"/>
      <c r="N430" s="902"/>
      <c r="O430" s="902"/>
      <c r="P430" s="902"/>
      <c r="Q430" s="902"/>
      <c r="R430" s="902"/>
      <c r="S430" s="902"/>
      <c r="T430" s="903"/>
      <c r="U430" s="587" t="s">
        <v>595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577</v>
      </c>
      <c r="AF432" s="193"/>
      <c r="AG432" s="126" t="s">
        <v>356</v>
      </c>
      <c r="AH432" s="127"/>
      <c r="AI432" s="149"/>
      <c r="AJ432" s="149"/>
      <c r="AK432" s="149"/>
      <c r="AL432" s="147"/>
      <c r="AM432" s="149"/>
      <c r="AN432" s="149"/>
      <c r="AO432" s="149"/>
      <c r="AP432" s="147"/>
      <c r="AQ432" s="589" t="s">
        <v>559</v>
      </c>
      <c r="AR432" s="193"/>
      <c r="AS432" s="126" t="s">
        <v>356</v>
      </c>
      <c r="AT432" s="127"/>
      <c r="AU432" s="193" t="s">
        <v>559</v>
      </c>
      <c r="AV432" s="193"/>
      <c r="AW432" s="126" t="s">
        <v>300</v>
      </c>
      <c r="AX432" s="188"/>
    </row>
    <row r="433" spans="1:50" ht="23.25" customHeight="1" x14ac:dyDescent="0.15">
      <c r="A433" s="182"/>
      <c r="B433" s="179"/>
      <c r="C433" s="173"/>
      <c r="D433" s="179"/>
      <c r="E433" s="335"/>
      <c r="F433" s="336"/>
      <c r="G433" s="97" t="s">
        <v>601</v>
      </c>
      <c r="H433" s="98"/>
      <c r="I433" s="98"/>
      <c r="J433" s="98"/>
      <c r="K433" s="98"/>
      <c r="L433" s="98"/>
      <c r="M433" s="98"/>
      <c r="N433" s="98"/>
      <c r="O433" s="98"/>
      <c r="P433" s="98"/>
      <c r="Q433" s="98"/>
      <c r="R433" s="98"/>
      <c r="S433" s="98"/>
      <c r="T433" s="98"/>
      <c r="U433" s="98"/>
      <c r="V433" s="98"/>
      <c r="W433" s="98"/>
      <c r="X433" s="99"/>
      <c r="Y433" s="194" t="s">
        <v>12</v>
      </c>
      <c r="Z433" s="195"/>
      <c r="AA433" s="196"/>
      <c r="AB433" s="206" t="s">
        <v>600</v>
      </c>
      <c r="AC433" s="206"/>
      <c r="AD433" s="206"/>
      <c r="AE433" s="333" t="s">
        <v>572</v>
      </c>
      <c r="AF433" s="200"/>
      <c r="AG433" s="200"/>
      <c r="AH433" s="200"/>
      <c r="AI433" s="333" t="s">
        <v>598</v>
      </c>
      <c r="AJ433" s="200"/>
      <c r="AK433" s="200"/>
      <c r="AL433" s="200"/>
      <c r="AM433" s="333" t="s">
        <v>581</v>
      </c>
      <c r="AN433" s="200"/>
      <c r="AO433" s="200"/>
      <c r="AP433" s="334"/>
      <c r="AQ433" s="333" t="s">
        <v>559</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600</v>
      </c>
      <c r="AC434" s="198"/>
      <c r="AD434" s="198"/>
      <c r="AE434" s="333" t="s">
        <v>603</v>
      </c>
      <c r="AF434" s="200"/>
      <c r="AG434" s="200"/>
      <c r="AH434" s="334"/>
      <c r="AI434" s="333" t="s">
        <v>560</v>
      </c>
      <c r="AJ434" s="200"/>
      <c r="AK434" s="200"/>
      <c r="AL434" s="200"/>
      <c r="AM434" s="333" t="s">
        <v>581</v>
      </c>
      <c r="AN434" s="200"/>
      <c r="AO434" s="200"/>
      <c r="AP434" s="334"/>
      <c r="AQ434" s="333" t="s">
        <v>559</v>
      </c>
      <c r="AR434" s="200"/>
      <c r="AS434" s="200"/>
      <c r="AT434" s="334"/>
      <c r="AU434" s="200" t="s">
        <v>559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603</v>
      </c>
      <c r="AF435" s="200"/>
      <c r="AG435" s="200"/>
      <c r="AH435" s="334"/>
      <c r="AI435" s="333" t="s">
        <v>581</v>
      </c>
      <c r="AJ435" s="200"/>
      <c r="AK435" s="200"/>
      <c r="AL435" s="200"/>
      <c r="AM435" s="333" t="s">
        <v>559</v>
      </c>
      <c r="AN435" s="200"/>
      <c r="AO435" s="200"/>
      <c r="AP435" s="334"/>
      <c r="AQ435" s="333" t="s">
        <v>599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t="s">
        <v>559</v>
      </c>
      <c r="AR457" s="193"/>
      <c r="AS457" s="126" t="s">
        <v>356</v>
      </c>
      <c r="AT457" s="127"/>
      <c r="AU457" s="193" t="s">
        <v>559</v>
      </c>
      <c r="AV457" s="193"/>
      <c r="AW457" s="126" t="s">
        <v>300</v>
      </c>
      <c r="AX457" s="188"/>
    </row>
    <row r="458" spans="1:50" ht="23.25" customHeight="1" x14ac:dyDescent="0.15">
      <c r="A458" s="182"/>
      <c r="B458" s="179"/>
      <c r="C458" s="173"/>
      <c r="D458" s="179"/>
      <c r="E458" s="335"/>
      <c r="F458" s="336"/>
      <c r="G458" s="97" t="s">
        <v>602</v>
      </c>
      <c r="H458" s="98"/>
      <c r="I458" s="98"/>
      <c r="J458" s="98"/>
      <c r="K458" s="98"/>
      <c r="L458" s="98"/>
      <c r="M458" s="98"/>
      <c r="N458" s="98"/>
      <c r="O458" s="98"/>
      <c r="P458" s="98"/>
      <c r="Q458" s="98"/>
      <c r="R458" s="98"/>
      <c r="S458" s="98"/>
      <c r="T458" s="98"/>
      <c r="U458" s="98"/>
      <c r="V458" s="98"/>
      <c r="W458" s="98"/>
      <c r="X458" s="99"/>
      <c r="Y458" s="194" t="s">
        <v>12</v>
      </c>
      <c r="Z458" s="195"/>
      <c r="AA458" s="196"/>
      <c r="AB458" s="206" t="s">
        <v>605</v>
      </c>
      <c r="AC458" s="206"/>
      <c r="AD458" s="206"/>
      <c r="AE458" s="333" t="s">
        <v>577</v>
      </c>
      <c r="AF458" s="200"/>
      <c r="AG458" s="200"/>
      <c r="AH458" s="200"/>
      <c r="AI458" s="333" t="s">
        <v>577</v>
      </c>
      <c r="AJ458" s="200"/>
      <c r="AK458" s="200"/>
      <c r="AL458" s="200"/>
      <c r="AM458" s="333" t="s">
        <v>559</v>
      </c>
      <c r="AN458" s="200"/>
      <c r="AO458" s="200"/>
      <c r="AP458" s="334"/>
      <c r="AQ458" s="333" t="s">
        <v>604</v>
      </c>
      <c r="AR458" s="200"/>
      <c r="AS458" s="200"/>
      <c r="AT458" s="334"/>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605</v>
      </c>
      <c r="AC459" s="198"/>
      <c r="AD459" s="198"/>
      <c r="AE459" s="333" t="s">
        <v>577</v>
      </c>
      <c r="AF459" s="200"/>
      <c r="AG459" s="200"/>
      <c r="AH459" s="334"/>
      <c r="AI459" s="333" t="s">
        <v>559</v>
      </c>
      <c r="AJ459" s="200"/>
      <c r="AK459" s="200"/>
      <c r="AL459" s="200"/>
      <c r="AM459" s="333" t="s">
        <v>559</v>
      </c>
      <c r="AN459" s="200"/>
      <c r="AO459" s="200"/>
      <c r="AP459" s="334"/>
      <c r="AQ459" s="333" t="s">
        <v>559</v>
      </c>
      <c r="AR459" s="200"/>
      <c r="AS459" s="200"/>
      <c r="AT459" s="334"/>
      <c r="AU459" s="200" t="s">
        <v>559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577</v>
      </c>
      <c r="AF460" s="200"/>
      <c r="AG460" s="200"/>
      <c r="AH460" s="334"/>
      <c r="AI460" s="333" t="s">
        <v>559</v>
      </c>
      <c r="AJ460" s="200"/>
      <c r="AK460" s="200"/>
      <c r="AL460" s="200"/>
      <c r="AM460" s="333" t="s">
        <v>559</v>
      </c>
      <c r="AN460" s="200"/>
      <c r="AO460" s="200"/>
      <c r="AP460" s="334"/>
      <c r="AQ460" s="333" t="s">
        <v>559</v>
      </c>
      <c r="AR460" s="200"/>
      <c r="AS460" s="200"/>
      <c r="AT460" s="334"/>
      <c r="AU460" s="200" t="s">
        <v>559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39" customHeight="1" x14ac:dyDescent="0.15">
      <c r="A702" s="872" t="s">
        <v>259</v>
      </c>
      <c r="B702" s="87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624</v>
      </c>
      <c r="AH702" s="382"/>
      <c r="AI702" s="382"/>
      <c r="AJ702" s="382"/>
      <c r="AK702" s="382"/>
      <c r="AL702" s="382"/>
      <c r="AM702" s="382"/>
      <c r="AN702" s="382"/>
      <c r="AO702" s="382"/>
      <c r="AP702" s="382"/>
      <c r="AQ702" s="382"/>
      <c r="AR702" s="382"/>
      <c r="AS702" s="382"/>
      <c r="AT702" s="382"/>
      <c r="AU702" s="382"/>
      <c r="AV702" s="382"/>
      <c r="AW702" s="382"/>
      <c r="AX702" s="383"/>
    </row>
    <row r="703" spans="1:50" ht="51.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556</v>
      </c>
      <c r="AE703" s="322"/>
      <c r="AF703" s="322"/>
      <c r="AG703" s="94" t="s">
        <v>625</v>
      </c>
      <c r="AH703" s="95"/>
      <c r="AI703" s="95"/>
      <c r="AJ703" s="95"/>
      <c r="AK703" s="95"/>
      <c r="AL703" s="95"/>
      <c r="AM703" s="95"/>
      <c r="AN703" s="95"/>
      <c r="AO703" s="95"/>
      <c r="AP703" s="95"/>
      <c r="AQ703" s="95"/>
      <c r="AR703" s="95"/>
      <c r="AS703" s="95"/>
      <c r="AT703" s="95"/>
      <c r="AU703" s="95"/>
      <c r="AV703" s="95"/>
      <c r="AW703" s="95"/>
      <c r="AX703" s="96"/>
    </row>
    <row r="704" spans="1:50" ht="86.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556</v>
      </c>
      <c r="AE704" s="785"/>
      <c r="AF704" s="785"/>
      <c r="AG704" s="160" t="s">
        <v>636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3" t="s">
        <v>621</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7"/>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32.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556</v>
      </c>
      <c r="AE708" s="604"/>
      <c r="AF708" s="604"/>
      <c r="AG708" s="741" t="s">
        <v>626</v>
      </c>
      <c r="AH708" s="742"/>
      <c r="AI708" s="742"/>
      <c r="AJ708" s="742"/>
      <c r="AK708" s="742"/>
      <c r="AL708" s="742"/>
      <c r="AM708" s="742"/>
      <c r="AN708" s="742"/>
      <c r="AO708" s="742"/>
      <c r="AP708" s="742"/>
      <c r="AQ708" s="742"/>
      <c r="AR708" s="742"/>
      <c r="AS708" s="742"/>
      <c r="AT708" s="742"/>
      <c r="AU708" s="742"/>
      <c r="AV708" s="742"/>
      <c r="AW708" s="742"/>
      <c r="AX708" s="743"/>
    </row>
    <row r="709" spans="1:50" ht="36"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627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621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9.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628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621</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621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4.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556</v>
      </c>
      <c r="AE714" s="810"/>
      <c r="AF714" s="811"/>
      <c r="AG714" s="735" t="s">
        <v>629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556</v>
      </c>
      <c r="AE715" s="604"/>
      <c r="AF715" s="655"/>
      <c r="AG715" s="741" t="s">
        <v>630</v>
      </c>
      <c r="AH715" s="742"/>
      <c r="AI715" s="742"/>
      <c r="AJ715" s="742"/>
      <c r="AK715" s="742"/>
      <c r="AL715" s="742"/>
      <c r="AM715" s="742"/>
      <c r="AN715" s="742"/>
      <c r="AO715" s="742"/>
      <c r="AP715" s="742"/>
      <c r="AQ715" s="742"/>
      <c r="AR715" s="742"/>
      <c r="AS715" s="742"/>
      <c r="AT715" s="742"/>
      <c r="AU715" s="742"/>
      <c r="AV715" s="742"/>
      <c r="AW715" s="742"/>
      <c r="AX715" s="743"/>
    </row>
    <row r="716" spans="1:50" ht="57.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556</v>
      </c>
      <c r="AE716" s="626"/>
      <c r="AF716" s="626"/>
      <c r="AG716" s="94" t="s">
        <v>631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621</v>
      </c>
      <c r="AE717" s="322"/>
      <c r="AF717" s="322"/>
      <c r="AG717" s="94" t="s">
        <v>632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621</v>
      </c>
      <c r="AE718" s="322"/>
      <c r="AF718" s="322"/>
      <c r="AG718" s="120" t="s">
        <v>633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1.5" customHeight="1" x14ac:dyDescent="0.15">
      <c r="A726" s="639" t="s">
        <v>48</v>
      </c>
      <c r="B726" s="804"/>
      <c r="C726" s="817" t="s">
        <v>53</v>
      </c>
      <c r="D726" s="839"/>
      <c r="E726" s="839"/>
      <c r="F726" s="840"/>
      <c r="G726" s="573" t="s">
        <v>622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47" t="s">
        <v>57</v>
      </c>
      <c r="D727" s="748"/>
      <c r="E727" s="748"/>
      <c r="F727" s="749"/>
      <c r="G727" s="571" t="s">
        <v>623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801" t="s">
        <v>257</v>
      </c>
      <c r="B731" s="802"/>
      <c r="C731" s="802"/>
      <c r="D731" s="802"/>
      <c r="E731" s="803"/>
      <c r="F731" s="728" t="s">
        <v>637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639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50" customHeight="1" thickBot="1" x14ac:dyDescent="0.2">
      <c r="A735" s="792" t="s">
        <v>606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9" t="s">
        <v>431</v>
      </c>
      <c r="B737" s="203"/>
      <c r="C737" s="203"/>
      <c r="D737" s="204"/>
      <c r="E737" s="985" t="s">
        <v>607</v>
      </c>
      <c r="F737" s="985"/>
      <c r="G737" s="985"/>
      <c r="H737" s="985"/>
      <c r="I737" s="985"/>
      <c r="J737" s="985"/>
      <c r="K737" s="985"/>
      <c r="L737" s="985"/>
      <c r="M737" s="985"/>
      <c r="N737" s="358" t="s">
        <v>358</v>
      </c>
      <c r="O737" s="358"/>
      <c r="P737" s="358"/>
      <c r="Q737" s="358"/>
      <c r="R737" s="985" t="s">
        <v>608</v>
      </c>
      <c r="S737" s="985"/>
      <c r="T737" s="985"/>
      <c r="U737" s="985"/>
      <c r="V737" s="985"/>
      <c r="W737" s="985"/>
      <c r="X737" s="985"/>
      <c r="Y737" s="985"/>
      <c r="Z737" s="985"/>
      <c r="AA737" s="358" t="s">
        <v>359</v>
      </c>
      <c r="AB737" s="358"/>
      <c r="AC737" s="358"/>
      <c r="AD737" s="358"/>
      <c r="AE737" s="985" t="s">
        <v>609</v>
      </c>
      <c r="AF737" s="985"/>
      <c r="AG737" s="985"/>
      <c r="AH737" s="985"/>
      <c r="AI737" s="985"/>
      <c r="AJ737" s="985"/>
      <c r="AK737" s="985"/>
      <c r="AL737" s="985"/>
      <c r="AM737" s="985"/>
      <c r="AN737" s="358" t="s">
        <v>360</v>
      </c>
      <c r="AO737" s="358"/>
      <c r="AP737" s="358"/>
      <c r="AQ737" s="358"/>
      <c r="AR737" s="986" t="s">
        <v>610</v>
      </c>
      <c r="AS737" s="987"/>
      <c r="AT737" s="987"/>
      <c r="AU737" s="987"/>
      <c r="AV737" s="987"/>
      <c r="AW737" s="987"/>
      <c r="AX737" s="988"/>
      <c r="AY737" s="89"/>
      <c r="AZ737" s="89"/>
    </row>
    <row r="738" spans="1:52" ht="24.75" customHeight="1" x14ac:dyDescent="0.15">
      <c r="A738" s="989" t="s">
        <v>361</v>
      </c>
      <c r="B738" s="203"/>
      <c r="C738" s="203"/>
      <c r="D738" s="204"/>
      <c r="E738" s="985" t="s">
        <v>611</v>
      </c>
      <c r="F738" s="985"/>
      <c r="G738" s="985"/>
      <c r="H738" s="985"/>
      <c r="I738" s="985"/>
      <c r="J738" s="985"/>
      <c r="K738" s="985"/>
      <c r="L738" s="985"/>
      <c r="M738" s="985"/>
      <c r="N738" s="358" t="s">
        <v>362</v>
      </c>
      <c r="O738" s="358"/>
      <c r="P738" s="358"/>
      <c r="Q738" s="358"/>
      <c r="R738" s="985" t="s">
        <v>612</v>
      </c>
      <c r="S738" s="985"/>
      <c r="T738" s="985"/>
      <c r="U738" s="985"/>
      <c r="V738" s="985"/>
      <c r="W738" s="985"/>
      <c r="X738" s="985"/>
      <c r="Y738" s="985"/>
      <c r="Z738" s="985"/>
      <c r="AA738" s="358" t="s">
        <v>482</v>
      </c>
      <c r="AB738" s="358"/>
      <c r="AC738" s="358"/>
      <c r="AD738" s="358"/>
      <c r="AE738" s="985" t="s">
        <v>613</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543</v>
      </c>
      <c r="B739" s="994"/>
      <c r="C739" s="994"/>
      <c r="D739" s="995"/>
      <c r="E739" s="996" t="s">
        <v>550</v>
      </c>
      <c r="F739" s="997"/>
      <c r="G739" s="997"/>
      <c r="H739" s="91" t="str">
        <f>IF(E739="", "", "(")</f>
        <v>(</v>
      </c>
      <c r="I739" s="980"/>
      <c r="J739" s="980"/>
      <c r="K739" s="91" t="str">
        <f>IF(OR(I739="　", I739=""), "", "-")</f>
        <v/>
      </c>
      <c r="L739" s="981">
        <v>277</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t="s">
        <v>614</v>
      </c>
      <c r="M781" s="664"/>
      <c r="N781" s="664"/>
      <c r="O781" s="664"/>
      <c r="P781" s="664"/>
      <c r="Q781" s="664"/>
      <c r="R781" s="664"/>
      <c r="S781" s="664"/>
      <c r="T781" s="664"/>
      <c r="U781" s="664"/>
      <c r="V781" s="664"/>
      <c r="W781" s="664"/>
      <c r="X781" s="665"/>
      <c r="Y781" s="384">
        <v>30000</v>
      </c>
      <c r="Z781" s="385"/>
      <c r="AA781" s="385"/>
      <c r="AB781" s="807"/>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30000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83.25" customHeight="1" x14ac:dyDescent="0.15">
      <c r="A837" s="372">
        <v>1</v>
      </c>
      <c r="B837" s="372">
        <v>1</v>
      </c>
      <c r="C837" s="354" t="s">
        <v>615</v>
      </c>
      <c r="D837" s="340"/>
      <c r="E837" s="340"/>
      <c r="F837" s="340"/>
      <c r="G837" s="340"/>
      <c r="H837" s="340"/>
      <c r="I837" s="340"/>
      <c r="J837" s="341" t="s">
        <v>561</v>
      </c>
      <c r="K837" s="342"/>
      <c r="L837" s="342"/>
      <c r="M837" s="342"/>
      <c r="N837" s="342"/>
      <c r="O837" s="342"/>
      <c r="P837" s="355" t="s">
        <v>616</v>
      </c>
      <c r="Q837" s="343"/>
      <c r="R837" s="343"/>
      <c r="S837" s="343"/>
      <c r="T837" s="343"/>
      <c r="U837" s="343"/>
      <c r="V837" s="343"/>
      <c r="W837" s="343"/>
      <c r="X837" s="343"/>
      <c r="Y837" s="344">
        <v>30000</v>
      </c>
      <c r="Z837" s="345"/>
      <c r="AA837" s="345"/>
      <c r="AB837" s="346"/>
      <c r="AC837" s="356"/>
      <c r="AD837" s="364"/>
      <c r="AE837" s="364"/>
      <c r="AF837" s="364"/>
      <c r="AG837" s="364"/>
      <c r="AH837" s="365" t="s">
        <v>617</v>
      </c>
      <c r="AI837" s="366"/>
      <c r="AJ837" s="366"/>
      <c r="AK837" s="366"/>
      <c r="AL837" s="350" t="s">
        <v>617</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5">
      <formula>IF(RIGHT(TEXT(P14,"0.#"),1)=".",FALSE,TRUE)</formula>
    </cfRule>
    <cfRule type="expression" dxfId="2796" priority="14016">
      <formula>IF(RIGHT(TEXT(P14,"0.#"),1)=".",TRUE,FALSE)</formula>
    </cfRule>
  </conditionalFormatting>
  <conditionalFormatting sqref="AE32">
    <cfRule type="expression" dxfId="2795" priority="14005">
      <formula>IF(RIGHT(TEXT(AE32,"0.#"),1)=".",FALSE,TRUE)</formula>
    </cfRule>
    <cfRule type="expression" dxfId="2794" priority="14006">
      <formula>IF(RIGHT(TEXT(AE32,"0.#"),1)=".",TRUE,FALSE)</formula>
    </cfRule>
  </conditionalFormatting>
  <conditionalFormatting sqref="P18:AX18">
    <cfRule type="expression" dxfId="2793" priority="13891">
      <formula>IF(RIGHT(TEXT(P18,"0.#"),1)=".",FALSE,TRUE)</formula>
    </cfRule>
    <cfRule type="expression" dxfId="2792" priority="13892">
      <formula>IF(RIGHT(TEXT(P18,"0.#"),1)=".",TRUE,FALSE)</formula>
    </cfRule>
  </conditionalFormatting>
  <conditionalFormatting sqref="Y782">
    <cfRule type="expression" dxfId="2791" priority="13887">
      <formula>IF(RIGHT(TEXT(Y782,"0.#"),1)=".",FALSE,TRUE)</formula>
    </cfRule>
    <cfRule type="expression" dxfId="2790" priority="13888">
      <formula>IF(RIGHT(TEXT(Y782,"0.#"),1)=".",TRUE,FALSE)</formula>
    </cfRule>
  </conditionalFormatting>
  <conditionalFormatting sqref="Y791">
    <cfRule type="expression" dxfId="2789" priority="13883">
      <formula>IF(RIGHT(TEXT(Y791,"0.#"),1)=".",FALSE,TRUE)</formula>
    </cfRule>
    <cfRule type="expression" dxfId="2788" priority="13884">
      <formula>IF(RIGHT(TEXT(Y791,"0.#"),1)=".",TRUE,FALSE)</formula>
    </cfRule>
  </conditionalFormatting>
  <conditionalFormatting sqref="Y822:Y829 Y820 Y809:Y816 Y807 Y796:Y803 Y794">
    <cfRule type="expression" dxfId="2787" priority="13665">
      <formula>IF(RIGHT(TEXT(Y794,"0.#"),1)=".",FALSE,TRUE)</formula>
    </cfRule>
    <cfRule type="expression" dxfId="2786" priority="13666">
      <formula>IF(RIGHT(TEXT(Y794,"0.#"),1)=".",TRUE,FALSE)</formula>
    </cfRule>
  </conditionalFormatting>
  <conditionalFormatting sqref="P16:AQ17 P15:AX15 P13:AQ13">
    <cfRule type="expression" dxfId="2785" priority="13713">
      <formula>IF(RIGHT(TEXT(P13,"0.#"),1)=".",FALSE,TRUE)</formula>
    </cfRule>
    <cfRule type="expression" dxfId="2784" priority="13714">
      <formula>IF(RIGHT(TEXT(P13,"0.#"),1)=".",TRUE,FALSE)</formula>
    </cfRule>
  </conditionalFormatting>
  <conditionalFormatting sqref="P19:AJ19">
    <cfRule type="expression" dxfId="2783" priority="13711">
      <formula>IF(RIGHT(TEXT(P19,"0.#"),1)=".",FALSE,TRUE)</formula>
    </cfRule>
    <cfRule type="expression" dxfId="2782" priority="13712">
      <formula>IF(RIGHT(TEXT(P19,"0.#"),1)=".",TRUE,FALSE)</formula>
    </cfRule>
  </conditionalFormatting>
  <conditionalFormatting sqref="AE101 AQ101">
    <cfRule type="expression" dxfId="2781" priority="13703">
      <formula>IF(RIGHT(TEXT(AE101,"0.#"),1)=".",FALSE,TRUE)</formula>
    </cfRule>
    <cfRule type="expression" dxfId="2780" priority="13704">
      <formula>IF(RIGHT(TEXT(AE101,"0.#"),1)=".",TRUE,FALSE)</formula>
    </cfRule>
  </conditionalFormatting>
  <conditionalFormatting sqref="Y783:Y790 Y781">
    <cfRule type="expression" dxfId="2779" priority="13689">
      <formula>IF(RIGHT(TEXT(Y781,"0.#"),1)=".",FALSE,TRUE)</formula>
    </cfRule>
    <cfRule type="expression" dxfId="2778" priority="13690">
      <formula>IF(RIGHT(TEXT(Y781,"0.#"),1)=".",TRUE,FALSE)</formula>
    </cfRule>
  </conditionalFormatting>
  <conditionalFormatting sqref="AU782">
    <cfRule type="expression" dxfId="2777" priority="13687">
      <formula>IF(RIGHT(TEXT(AU782,"0.#"),1)=".",FALSE,TRUE)</formula>
    </cfRule>
    <cfRule type="expression" dxfId="2776" priority="13688">
      <formula>IF(RIGHT(TEXT(AU782,"0.#"),1)=".",TRUE,FALSE)</formula>
    </cfRule>
  </conditionalFormatting>
  <conditionalFormatting sqref="AU791">
    <cfRule type="expression" dxfId="2775" priority="13685">
      <formula>IF(RIGHT(TEXT(AU791,"0.#"),1)=".",FALSE,TRUE)</formula>
    </cfRule>
    <cfRule type="expression" dxfId="2774" priority="13686">
      <formula>IF(RIGHT(TEXT(AU791,"0.#"),1)=".",TRUE,FALSE)</formula>
    </cfRule>
  </conditionalFormatting>
  <conditionalFormatting sqref="AU783:AU790 AU781">
    <cfRule type="expression" dxfId="2773" priority="13683">
      <formula>IF(RIGHT(TEXT(AU781,"0.#"),1)=".",FALSE,TRUE)</formula>
    </cfRule>
    <cfRule type="expression" dxfId="2772" priority="13684">
      <formula>IF(RIGHT(TEXT(AU781,"0.#"),1)=".",TRUE,FALSE)</formula>
    </cfRule>
  </conditionalFormatting>
  <conditionalFormatting sqref="Y821 Y808 Y795">
    <cfRule type="expression" dxfId="2771" priority="13669">
      <formula>IF(RIGHT(TEXT(Y795,"0.#"),1)=".",FALSE,TRUE)</formula>
    </cfRule>
    <cfRule type="expression" dxfId="2770" priority="13670">
      <formula>IF(RIGHT(TEXT(Y795,"0.#"),1)=".",TRUE,FALSE)</formula>
    </cfRule>
  </conditionalFormatting>
  <conditionalFormatting sqref="Y830 Y817 Y804">
    <cfRule type="expression" dxfId="2769" priority="13667">
      <formula>IF(RIGHT(TEXT(Y804,"0.#"),1)=".",FALSE,TRUE)</formula>
    </cfRule>
    <cfRule type="expression" dxfId="2768" priority="13668">
      <formula>IF(RIGHT(TEXT(Y804,"0.#"),1)=".",TRUE,FALSE)</formula>
    </cfRule>
  </conditionalFormatting>
  <conditionalFormatting sqref="AU821 AU808 AU795">
    <cfRule type="expression" dxfId="2767" priority="13663">
      <formula>IF(RIGHT(TEXT(AU795,"0.#"),1)=".",FALSE,TRUE)</formula>
    </cfRule>
    <cfRule type="expression" dxfId="2766" priority="13664">
      <formula>IF(RIGHT(TEXT(AU795,"0.#"),1)=".",TRUE,FALSE)</formula>
    </cfRule>
  </conditionalFormatting>
  <conditionalFormatting sqref="AU830 AU817 AU804">
    <cfRule type="expression" dxfId="2765" priority="13661">
      <formula>IF(RIGHT(TEXT(AU804,"0.#"),1)=".",FALSE,TRUE)</formula>
    </cfRule>
    <cfRule type="expression" dxfId="2764" priority="13662">
      <formula>IF(RIGHT(TEXT(AU804,"0.#"),1)=".",TRUE,FALSE)</formula>
    </cfRule>
  </conditionalFormatting>
  <conditionalFormatting sqref="AU822:AU829 AU820 AU809:AU816 AU807 AU796:AU803 AU794">
    <cfRule type="expression" dxfId="2763" priority="13659">
      <formula>IF(RIGHT(TEXT(AU794,"0.#"),1)=".",FALSE,TRUE)</formula>
    </cfRule>
    <cfRule type="expression" dxfId="2762" priority="13660">
      <formula>IF(RIGHT(TEXT(AU794,"0.#"),1)=".",TRUE,FALSE)</formula>
    </cfRule>
  </conditionalFormatting>
  <conditionalFormatting sqref="AM87">
    <cfRule type="expression" dxfId="2761" priority="13313">
      <formula>IF(RIGHT(TEXT(AM87,"0.#"),1)=".",FALSE,TRUE)</formula>
    </cfRule>
    <cfRule type="expression" dxfId="2760" priority="13314">
      <formula>IF(RIGHT(TEXT(AM87,"0.#"),1)=".",TRUE,FALSE)</formula>
    </cfRule>
  </conditionalFormatting>
  <conditionalFormatting sqref="AE55">
    <cfRule type="expression" dxfId="2759" priority="13381">
      <formula>IF(RIGHT(TEXT(AE55,"0.#"),1)=".",FALSE,TRUE)</formula>
    </cfRule>
    <cfRule type="expression" dxfId="2758" priority="13382">
      <formula>IF(RIGHT(TEXT(AE55,"0.#"),1)=".",TRUE,FALSE)</formula>
    </cfRule>
  </conditionalFormatting>
  <conditionalFormatting sqref="AI55">
    <cfRule type="expression" dxfId="2757" priority="13379">
      <formula>IF(RIGHT(TEXT(AI55,"0.#"),1)=".",FALSE,TRUE)</formula>
    </cfRule>
    <cfRule type="expression" dxfId="2756" priority="13380">
      <formula>IF(RIGHT(TEXT(AI55,"0.#"),1)=".",TRUE,FALSE)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R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O17" sqref="O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31"/>
      <c r="AA2" s="832"/>
      <c r="AB2" s="1028" t="s">
        <v>11</v>
      </c>
      <c r="AC2" s="1029"/>
      <c r="AD2" s="1030"/>
      <c r="AE2" s="1034" t="s">
        <v>357</v>
      </c>
      <c r="AF2" s="1034"/>
      <c r="AG2" s="1034"/>
      <c r="AH2" s="1034"/>
      <c r="AI2" s="1034" t="s">
        <v>363</v>
      </c>
      <c r="AJ2" s="1034"/>
      <c r="AK2" s="1034"/>
      <c r="AL2" s="1034"/>
      <c r="AM2" s="1034" t="s">
        <v>472</v>
      </c>
      <c r="AN2" s="1034"/>
      <c r="AO2" s="103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31"/>
      <c r="AA9" s="832"/>
      <c r="AB9" s="1028" t="s">
        <v>11</v>
      </c>
      <c r="AC9" s="1029"/>
      <c r="AD9" s="1030"/>
      <c r="AE9" s="1034" t="s">
        <v>357</v>
      </c>
      <c r="AF9" s="1034"/>
      <c r="AG9" s="1034"/>
      <c r="AH9" s="1034"/>
      <c r="AI9" s="1034" t="s">
        <v>363</v>
      </c>
      <c r="AJ9" s="1034"/>
      <c r="AK9" s="1034"/>
      <c r="AL9" s="1034"/>
      <c r="AM9" s="1034" t="s">
        <v>472</v>
      </c>
      <c r="AN9" s="1034"/>
      <c r="AO9" s="103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31"/>
      <c r="AA16" s="832"/>
      <c r="AB16" s="1028" t="s">
        <v>11</v>
      </c>
      <c r="AC16" s="1029"/>
      <c r="AD16" s="1030"/>
      <c r="AE16" s="1034" t="s">
        <v>357</v>
      </c>
      <c r="AF16" s="1034"/>
      <c r="AG16" s="1034"/>
      <c r="AH16" s="1034"/>
      <c r="AI16" s="1034" t="s">
        <v>363</v>
      </c>
      <c r="AJ16" s="1034"/>
      <c r="AK16" s="1034"/>
      <c r="AL16" s="1034"/>
      <c r="AM16" s="1034" t="s">
        <v>472</v>
      </c>
      <c r="AN16" s="1034"/>
      <c r="AO16" s="103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31"/>
      <c r="AA23" s="832"/>
      <c r="AB23" s="1028" t="s">
        <v>11</v>
      </c>
      <c r="AC23" s="1029"/>
      <c r="AD23" s="1030"/>
      <c r="AE23" s="1034" t="s">
        <v>357</v>
      </c>
      <c r="AF23" s="1034"/>
      <c r="AG23" s="1034"/>
      <c r="AH23" s="1034"/>
      <c r="AI23" s="1034" t="s">
        <v>363</v>
      </c>
      <c r="AJ23" s="1034"/>
      <c r="AK23" s="1034"/>
      <c r="AL23" s="1034"/>
      <c r="AM23" s="1034" t="s">
        <v>472</v>
      </c>
      <c r="AN23" s="1034"/>
      <c r="AO23" s="103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31"/>
      <c r="AA30" s="832"/>
      <c r="AB30" s="1028" t="s">
        <v>11</v>
      </c>
      <c r="AC30" s="1029"/>
      <c r="AD30" s="1030"/>
      <c r="AE30" s="1034" t="s">
        <v>357</v>
      </c>
      <c r="AF30" s="1034"/>
      <c r="AG30" s="1034"/>
      <c r="AH30" s="1034"/>
      <c r="AI30" s="1034" t="s">
        <v>363</v>
      </c>
      <c r="AJ30" s="1034"/>
      <c r="AK30" s="1034"/>
      <c r="AL30" s="1034"/>
      <c r="AM30" s="1034" t="s">
        <v>472</v>
      </c>
      <c r="AN30" s="1034"/>
      <c r="AO30" s="103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31"/>
      <c r="AA37" s="832"/>
      <c r="AB37" s="1028" t="s">
        <v>11</v>
      </c>
      <c r="AC37" s="1029"/>
      <c r="AD37" s="1030"/>
      <c r="AE37" s="1034" t="s">
        <v>357</v>
      </c>
      <c r="AF37" s="1034"/>
      <c r="AG37" s="1034"/>
      <c r="AH37" s="1034"/>
      <c r="AI37" s="1034" t="s">
        <v>363</v>
      </c>
      <c r="AJ37" s="1034"/>
      <c r="AK37" s="1034"/>
      <c r="AL37" s="1034"/>
      <c r="AM37" s="1034" t="s">
        <v>472</v>
      </c>
      <c r="AN37" s="1034"/>
      <c r="AO37" s="103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31"/>
      <c r="AA44" s="832"/>
      <c r="AB44" s="1028" t="s">
        <v>11</v>
      </c>
      <c r="AC44" s="1029"/>
      <c r="AD44" s="1030"/>
      <c r="AE44" s="1034" t="s">
        <v>357</v>
      </c>
      <c r="AF44" s="1034"/>
      <c r="AG44" s="1034"/>
      <c r="AH44" s="1034"/>
      <c r="AI44" s="1034" t="s">
        <v>363</v>
      </c>
      <c r="AJ44" s="1034"/>
      <c r="AK44" s="1034"/>
      <c r="AL44" s="1034"/>
      <c r="AM44" s="1034" t="s">
        <v>472</v>
      </c>
      <c r="AN44" s="1034"/>
      <c r="AO44" s="103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31"/>
      <c r="AA51" s="832"/>
      <c r="AB51" s="553" t="s">
        <v>11</v>
      </c>
      <c r="AC51" s="1029"/>
      <c r="AD51" s="1030"/>
      <c r="AE51" s="1034" t="s">
        <v>357</v>
      </c>
      <c r="AF51" s="1034"/>
      <c r="AG51" s="1034"/>
      <c r="AH51" s="1034"/>
      <c r="AI51" s="1034" t="s">
        <v>363</v>
      </c>
      <c r="AJ51" s="1034"/>
      <c r="AK51" s="1034"/>
      <c r="AL51" s="1034"/>
      <c r="AM51" s="1034" t="s">
        <v>472</v>
      </c>
      <c r="AN51" s="1034"/>
      <c r="AO51" s="103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31"/>
      <c r="AA58" s="832"/>
      <c r="AB58" s="1028" t="s">
        <v>11</v>
      </c>
      <c r="AC58" s="1029"/>
      <c r="AD58" s="1030"/>
      <c r="AE58" s="1034" t="s">
        <v>357</v>
      </c>
      <c r="AF58" s="1034"/>
      <c r="AG58" s="1034"/>
      <c r="AH58" s="1034"/>
      <c r="AI58" s="1034" t="s">
        <v>363</v>
      </c>
      <c r="AJ58" s="1034"/>
      <c r="AK58" s="1034"/>
      <c r="AL58" s="1034"/>
      <c r="AM58" s="1034" t="s">
        <v>472</v>
      </c>
      <c r="AN58" s="1034"/>
      <c r="AO58" s="103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31"/>
      <c r="AA65" s="832"/>
      <c r="AB65" s="1028" t="s">
        <v>11</v>
      </c>
      <c r="AC65" s="1029"/>
      <c r="AD65" s="1030"/>
      <c r="AE65" s="1034" t="s">
        <v>357</v>
      </c>
      <c r="AF65" s="1034"/>
      <c r="AG65" s="1034"/>
      <c r="AH65" s="1034"/>
      <c r="AI65" s="1034" t="s">
        <v>363</v>
      </c>
      <c r="AJ65" s="1034"/>
      <c r="AK65" s="1034"/>
      <c r="AL65" s="1034"/>
      <c r="AM65" s="1034" t="s">
        <v>472</v>
      </c>
      <c r="AN65" s="1034"/>
      <c r="AO65" s="103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7"/>
      <c r="B4" s="1048"/>
      <c r="C4" s="1048"/>
      <c r="D4" s="1048"/>
      <c r="E4" s="1048"/>
      <c r="F4" s="1049"/>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7"/>
      <c r="B5" s="1048"/>
      <c r="C5" s="1048"/>
      <c r="D5" s="1048"/>
      <c r="E5" s="1048"/>
      <c r="F5" s="104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7"/>
      <c r="B6" s="1048"/>
      <c r="C6" s="1048"/>
      <c r="D6" s="1048"/>
      <c r="E6" s="1048"/>
      <c r="F6" s="104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7"/>
      <c r="B7" s="1048"/>
      <c r="C7" s="1048"/>
      <c r="D7" s="1048"/>
      <c r="E7" s="1048"/>
      <c r="F7" s="104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7"/>
      <c r="B8" s="1048"/>
      <c r="C8" s="1048"/>
      <c r="D8" s="1048"/>
      <c r="E8" s="1048"/>
      <c r="F8" s="104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7"/>
      <c r="B9" s="1048"/>
      <c r="C9" s="1048"/>
      <c r="D9" s="1048"/>
      <c r="E9" s="1048"/>
      <c r="F9" s="104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7"/>
      <c r="B10" s="1048"/>
      <c r="C10" s="1048"/>
      <c r="D10" s="1048"/>
      <c r="E10" s="1048"/>
      <c r="F10" s="104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7"/>
      <c r="B11" s="1048"/>
      <c r="C11" s="1048"/>
      <c r="D11" s="1048"/>
      <c r="E11" s="1048"/>
      <c r="F11" s="104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7"/>
      <c r="B12" s="1048"/>
      <c r="C12" s="1048"/>
      <c r="D12" s="1048"/>
      <c r="E12" s="1048"/>
      <c r="F12" s="104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7"/>
      <c r="B13" s="1048"/>
      <c r="C13" s="1048"/>
      <c r="D13" s="1048"/>
      <c r="E13" s="1048"/>
      <c r="F13" s="104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7"/>
      <c r="B16" s="1048"/>
      <c r="C16" s="1048"/>
      <c r="D16" s="1048"/>
      <c r="E16" s="1048"/>
      <c r="F16" s="1049"/>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7"/>
      <c r="B17" s="1048"/>
      <c r="C17" s="1048"/>
      <c r="D17" s="1048"/>
      <c r="E17" s="1048"/>
      <c r="F17" s="1049"/>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7"/>
      <c r="B18" s="1048"/>
      <c r="C18" s="1048"/>
      <c r="D18" s="1048"/>
      <c r="E18" s="1048"/>
      <c r="F18" s="104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7"/>
      <c r="B19" s="1048"/>
      <c r="C19" s="1048"/>
      <c r="D19" s="1048"/>
      <c r="E19" s="1048"/>
      <c r="F19" s="104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7"/>
      <c r="B20" s="1048"/>
      <c r="C20" s="1048"/>
      <c r="D20" s="1048"/>
      <c r="E20" s="1048"/>
      <c r="F20" s="104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7"/>
      <c r="B21" s="1048"/>
      <c r="C21" s="1048"/>
      <c r="D21" s="1048"/>
      <c r="E21" s="1048"/>
      <c r="F21" s="104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7"/>
      <c r="B22" s="1048"/>
      <c r="C22" s="1048"/>
      <c r="D22" s="1048"/>
      <c r="E22" s="1048"/>
      <c r="F22" s="104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7"/>
      <c r="B23" s="1048"/>
      <c r="C23" s="1048"/>
      <c r="D23" s="1048"/>
      <c r="E23" s="1048"/>
      <c r="F23" s="104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7"/>
      <c r="B24" s="1048"/>
      <c r="C24" s="1048"/>
      <c r="D24" s="1048"/>
      <c r="E24" s="1048"/>
      <c r="F24" s="104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7"/>
      <c r="B25" s="1048"/>
      <c r="C25" s="1048"/>
      <c r="D25" s="1048"/>
      <c r="E25" s="1048"/>
      <c r="F25" s="104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7"/>
      <c r="B26" s="1048"/>
      <c r="C26" s="1048"/>
      <c r="D26" s="1048"/>
      <c r="E26" s="1048"/>
      <c r="F26" s="104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7"/>
      <c r="B29" s="1048"/>
      <c r="C29" s="1048"/>
      <c r="D29" s="1048"/>
      <c r="E29" s="1048"/>
      <c r="F29" s="1049"/>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7"/>
      <c r="B30" s="1048"/>
      <c r="C30" s="1048"/>
      <c r="D30" s="1048"/>
      <c r="E30" s="1048"/>
      <c r="F30" s="1049"/>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7"/>
      <c r="B31" s="1048"/>
      <c r="C31" s="1048"/>
      <c r="D31" s="1048"/>
      <c r="E31" s="1048"/>
      <c r="F31" s="104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7"/>
      <c r="B32" s="1048"/>
      <c r="C32" s="1048"/>
      <c r="D32" s="1048"/>
      <c r="E32" s="1048"/>
      <c r="F32" s="104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7"/>
      <c r="B33" s="1048"/>
      <c r="C33" s="1048"/>
      <c r="D33" s="1048"/>
      <c r="E33" s="1048"/>
      <c r="F33" s="104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7"/>
      <c r="B34" s="1048"/>
      <c r="C34" s="1048"/>
      <c r="D34" s="1048"/>
      <c r="E34" s="1048"/>
      <c r="F34" s="104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7"/>
      <c r="B35" s="1048"/>
      <c r="C35" s="1048"/>
      <c r="D35" s="1048"/>
      <c r="E35" s="1048"/>
      <c r="F35" s="104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7"/>
      <c r="B36" s="1048"/>
      <c r="C36" s="1048"/>
      <c r="D36" s="1048"/>
      <c r="E36" s="1048"/>
      <c r="F36" s="104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7"/>
      <c r="B37" s="1048"/>
      <c r="C37" s="1048"/>
      <c r="D37" s="1048"/>
      <c r="E37" s="1048"/>
      <c r="F37" s="104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7"/>
      <c r="B38" s="1048"/>
      <c r="C38" s="1048"/>
      <c r="D38" s="1048"/>
      <c r="E38" s="1048"/>
      <c r="F38" s="104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7"/>
      <c r="B39" s="1048"/>
      <c r="C39" s="1048"/>
      <c r="D39" s="1048"/>
      <c r="E39" s="1048"/>
      <c r="F39" s="104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7"/>
      <c r="B42" s="1048"/>
      <c r="C42" s="1048"/>
      <c r="D42" s="1048"/>
      <c r="E42" s="1048"/>
      <c r="F42" s="1049"/>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7"/>
      <c r="B43" s="1048"/>
      <c r="C43" s="1048"/>
      <c r="D43" s="1048"/>
      <c r="E43" s="1048"/>
      <c r="F43" s="1049"/>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7"/>
      <c r="B44" s="1048"/>
      <c r="C44" s="1048"/>
      <c r="D44" s="1048"/>
      <c r="E44" s="1048"/>
      <c r="F44" s="104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7"/>
      <c r="B45" s="1048"/>
      <c r="C45" s="1048"/>
      <c r="D45" s="1048"/>
      <c r="E45" s="1048"/>
      <c r="F45" s="104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7"/>
      <c r="B46" s="1048"/>
      <c r="C46" s="1048"/>
      <c r="D46" s="1048"/>
      <c r="E46" s="1048"/>
      <c r="F46" s="104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7"/>
      <c r="B47" s="1048"/>
      <c r="C47" s="1048"/>
      <c r="D47" s="1048"/>
      <c r="E47" s="1048"/>
      <c r="F47" s="104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7"/>
      <c r="B48" s="1048"/>
      <c r="C48" s="1048"/>
      <c r="D48" s="1048"/>
      <c r="E48" s="1048"/>
      <c r="F48" s="104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7"/>
      <c r="B49" s="1048"/>
      <c r="C49" s="1048"/>
      <c r="D49" s="1048"/>
      <c r="E49" s="1048"/>
      <c r="F49" s="104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7"/>
      <c r="B50" s="1048"/>
      <c r="C50" s="1048"/>
      <c r="D50" s="1048"/>
      <c r="E50" s="1048"/>
      <c r="F50" s="104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7"/>
      <c r="B51" s="1048"/>
      <c r="C51" s="1048"/>
      <c r="D51" s="1048"/>
      <c r="E51" s="1048"/>
      <c r="F51" s="104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7"/>
      <c r="B52" s="1048"/>
      <c r="C52" s="1048"/>
      <c r="D52" s="1048"/>
      <c r="E52" s="1048"/>
      <c r="F52" s="104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7"/>
      <c r="B56" s="1048"/>
      <c r="C56" s="1048"/>
      <c r="D56" s="1048"/>
      <c r="E56" s="1048"/>
      <c r="F56" s="1049"/>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7"/>
      <c r="B57" s="1048"/>
      <c r="C57" s="1048"/>
      <c r="D57" s="1048"/>
      <c r="E57" s="1048"/>
      <c r="F57" s="1049"/>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7"/>
      <c r="B58" s="1048"/>
      <c r="C58" s="1048"/>
      <c r="D58" s="1048"/>
      <c r="E58" s="1048"/>
      <c r="F58" s="104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7"/>
      <c r="B59" s="1048"/>
      <c r="C59" s="1048"/>
      <c r="D59" s="1048"/>
      <c r="E59" s="1048"/>
      <c r="F59" s="104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7"/>
      <c r="B60" s="1048"/>
      <c r="C60" s="1048"/>
      <c r="D60" s="1048"/>
      <c r="E60" s="1048"/>
      <c r="F60" s="104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7"/>
      <c r="B61" s="1048"/>
      <c r="C61" s="1048"/>
      <c r="D61" s="1048"/>
      <c r="E61" s="1048"/>
      <c r="F61" s="104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7"/>
      <c r="B62" s="1048"/>
      <c r="C62" s="1048"/>
      <c r="D62" s="1048"/>
      <c r="E62" s="1048"/>
      <c r="F62" s="104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7"/>
      <c r="B63" s="1048"/>
      <c r="C63" s="1048"/>
      <c r="D63" s="1048"/>
      <c r="E63" s="1048"/>
      <c r="F63" s="104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7"/>
      <c r="B64" s="1048"/>
      <c r="C64" s="1048"/>
      <c r="D64" s="1048"/>
      <c r="E64" s="1048"/>
      <c r="F64" s="104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7"/>
      <c r="B65" s="1048"/>
      <c r="C65" s="1048"/>
      <c r="D65" s="1048"/>
      <c r="E65" s="1048"/>
      <c r="F65" s="104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7"/>
      <c r="B66" s="1048"/>
      <c r="C66" s="1048"/>
      <c r="D66" s="1048"/>
      <c r="E66" s="1048"/>
      <c r="F66" s="104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7"/>
      <c r="B69" s="1048"/>
      <c r="C69" s="1048"/>
      <c r="D69" s="1048"/>
      <c r="E69" s="1048"/>
      <c r="F69" s="1049"/>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7"/>
      <c r="B70" s="1048"/>
      <c r="C70" s="1048"/>
      <c r="D70" s="1048"/>
      <c r="E70" s="1048"/>
      <c r="F70" s="1049"/>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7"/>
      <c r="B71" s="1048"/>
      <c r="C71" s="1048"/>
      <c r="D71" s="1048"/>
      <c r="E71" s="1048"/>
      <c r="F71" s="104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7"/>
      <c r="B72" s="1048"/>
      <c r="C72" s="1048"/>
      <c r="D72" s="1048"/>
      <c r="E72" s="1048"/>
      <c r="F72" s="104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7"/>
      <c r="B73" s="1048"/>
      <c r="C73" s="1048"/>
      <c r="D73" s="1048"/>
      <c r="E73" s="1048"/>
      <c r="F73" s="104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7"/>
      <c r="B74" s="1048"/>
      <c r="C74" s="1048"/>
      <c r="D74" s="1048"/>
      <c r="E74" s="1048"/>
      <c r="F74" s="104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7"/>
      <c r="B75" s="1048"/>
      <c r="C75" s="1048"/>
      <c r="D75" s="1048"/>
      <c r="E75" s="1048"/>
      <c r="F75" s="104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7"/>
      <c r="B76" s="1048"/>
      <c r="C76" s="1048"/>
      <c r="D76" s="1048"/>
      <c r="E76" s="1048"/>
      <c r="F76" s="104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7"/>
      <c r="B77" s="1048"/>
      <c r="C77" s="1048"/>
      <c r="D77" s="1048"/>
      <c r="E77" s="1048"/>
      <c r="F77" s="104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7"/>
      <c r="B78" s="1048"/>
      <c r="C78" s="1048"/>
      <c r="D78" s="1048"/>
      <c r="E78" s="1048"/>
      <c r="F78" s="104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7"/>
      <c r="B79" s="1048"/>
      <c r="C79" s="1048"/>
      <c r="D79" s="1048"/>
      <c r="E79" s="1048"/>
      <c r="F79" s="104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7"/>
      <c r="B82" s="1048"/>
      <c r="C82" s="1048"/>
      <c r="D82" s="1048"/>
      <c r="E82" s="1048"/>
      <c r="F82" s="1049"/>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7"/>
      <c r="B83" s="1048"/>
      <c r="C83" s="1048"/>
      <c r="D83" s="1048"/>
      <c r="E83" s="1048"/>
      <c r="F83" s="1049"/>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7"/>
      <c r="B84" s="1048"/>
      <c r="C84" s="1048"/>
      <c r="D84" s="1048"/>
      <c r="E84" s="1048"/>
      <c r="F84" s="104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7"/>
      <c r="B85" s="1048"/>
      <c r="C85" s="1048"/>
      <c r="D85" s="1048"/>
      <c r="E85" s="1048"/>
      <c r="F85" s="104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7"/>
      <c r="B86" s="1048"/>
      <c r="C86" s="1048"/>
      <c r="D86" s="1048"/>
      <c r="E86" s="1048"/>
      <c r="F86" s="104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7"/>
      <c r="B87" s="1048"/>
      <c r="C87" s="1048"/>
      <c r="D87" s="1048"/>
      <c r="E87" s="1048"/>
      <c r="F87" s="104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7"/>
      <c r="B88" s="1048"/>
      <c r="C88" s="1048"/>
      <c r="D88" s="1048"/>
      <c r="E88" s="1048"/>
      <c r="F88" s="104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7"/>
      <c r="B89" s="1048"/>
      <c r="C89" s="1048"/>
      <c r="D89" s="1048"/>
      <c r="E89" s="1048"/>
      <c r="F89" s="104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7"/>
      <c r="B90" s="1048"/>
      <c r="C90" s="1048"/>
      <c r="D90" s="1048"/>
      <c r="E90" s="1048"/>
      <c r="F90" s="104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7"/>
      <c r="B91" s="1048"/>
      <c r="C91" s="1048"/>
      <c r="D91" s="1048"/>
      <c r="E91" s="1048"/>
      <c r="F91" s="104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7"/>
      <c r="B92" s="1048"/>
      <c r="C92" s="1048"/>
      <c r="D92" s="1048"/>
      <c r="E92" s="1048"/>
      <c r="F92" s="104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7"/>
      <c r="B95" s="1048"/>
      <c r="C95" s="1048"/>
      <c r="D95" s="1048"/>
      <c r="E95" s="1048"/>
      <c r="F95" s="1049"/>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7"/>
      <c r="B96" s="1048"/>
      <c r="C96" s="1048"/>
      <c r="D96" s="1048"/>
      <c r="E96" s="1048"/>
      <c r="F96" s="1049"/>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7"/>
      <c r="B97" s="1048"/>
      <c r="C97" s="1048"/>
      <c r="D97" s="1048"/>
      <c r="E97" s="1048"/>
      <c r="F97" s="104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7"/>
      <c r="B98" s="1048"/>
      <c r="C98" s="1048"/>
      <c r="D98" s="1048"/>
      <c r="E98" s="1048"/>
      <c r="F98" s="104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7"/>
      <c r="B99" s="1048"/>
      <c r="C99" s="1048"/>
      <c r="D99" s="1048"/>
      <c r="E99" s="1048"/>
      <c r="F99" s="104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7"/>
      <c r="B100" s="1048"/>
      <c r="C100" s="1048"/>
      <c r="D100" s="1048"/>
      <c r="E100" s="1048"/>
      <c r="F100" s="104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7"/>
      <c r="B101" s="1048"/>
      <c r="C101" s="1048"/>
      <c r="D101" s="1048"/>
      <c r="E101" s="1048"/>
      <c r="F101" s="104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7"/>
      <c r="B102" s="1048"/>
      <c r="C102" s="1048"/>
      <c r="D102" s="1048"/>
      <c r="E102" s="1048"/>
      <c r="F102" s="104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7"/>
      <c r="B103" s="1048"/>
      <c r="C103" s="1048"/>
      <c r="D103" s="1048"/>
      <c r="E103" s="1048"/>
      <c r="F103" s="104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7"/>
      <c r="B104" s="1048"/>
      <c r="C104" s="1048"/>
      <c r="D104" s="1048"/>
      <c r="E104" s="1048"/>
      <c r="F104" s="104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7"/>
      <c r="B105" s="1048"/>
      <c r="C105" s="1048"/>
      <c r="D105" s="1048"/>
      <c r="E105" s="1048"/>
      <c r="F105" s="104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7"/>
      <c r="B109" s="1048"/>
      <c r="C109" s="1048"/>
      <c r="D109" s="1048"/>
      <c r="E109" s="1048"/>
      <c r="F109" s="1049"/>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7"/>
      <c r="B110" s="1048"/>
      <c r="C110" s="1048"/>
      <c r="D110" s="1048"/>
      <c r="E110" s="1048"/>
      <c r="F110" s="1049"/>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7"/>
      <c r="B111" s="1048"/>
      <c r="C111" s="1048"/>
      <c r="D111" s="1048"/>
      <c r="E111" s="1048"/>
      <c r="F111" s="104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7"/>
      <c r="B112" s="1048"/>
      <c r="C112" s="1048"/>
      <c r="D112" s="1048"/>
      <c r="E112" s="1048"/>
      <c r="F112" s="104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7"/>
      <c r="B113" s="1048"/>
      <c r="C113" s="1048"/>
      <c r="D113" s="1048"/>
      <c r="E113" s="1048"/>
      <c r="F113" s="104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7"/>
      <c r="B114" s="1048"/>
      <c r="C114" s="1048"/>
      <c r="D114" s="1048"/>
      <c r="E114" s="1048"/>
      <c r="F114" s="104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7"/>
      <c r="B115" s="1048"/>
      <c r="C115" s="1048"/>
      <c r="D115" s="1048"/>
      <c r="E115" s="1048"/>
      <c r="F115" s="104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7"/>
      <c r="B116" s="1048"/>
      <c r="C116" s="1048"/>
      <c r="D116" s="1048"/>
      <c r="E116" s="1048"/>
      <c r="F116" s="104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7"/>
      <c r="B117" s="1048"/>
      <c r="C117" s="1048"/>
      <c r="D117" s="1048"/>
      <c r="E117" s="1048"/>
      <c r="F117" s="104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7"/>
      <c r="B118" s="1048"/>
      <c r="C118" s="1048"/>
      <c r="D118" s="1048"/>
      <c r="E118" s="1048"/>
      <c r="F118" s="104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7"/>
      <c r="B119" s="1048"/>
      <c r="C119" s="1048"/>
      <c r="D119" s="1048"/>
      <c r="E119" s="1048"/>
      <c r="F119" s="104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7"/>
      <c r="B122" s="1048"/>
      <c r="C122" s="1048"/>
      <c r="D122" s="1048"/>
      <c r="E122" s="1048"/>
      <c r="F122" s="1049"/>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7"/>
      <c r="B123" s="1048"/>
      <c r="C123" s="1048"/>
      <c r="D123" s="1048"/>
      <c r="E123" s="1048"/>
      <c r="F123" s="1049"/>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7"/>
      <c r="B124" s="1048"/>
      <c r="C124" s="1048"/>
      <c r="D124" s="1048"/>
      <c r="E124" s="1048"/>
      <c r="F124" s="104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7"/>
      <c r="B125" s="1048"/>
      <c r="C125" s="1048"/>
      <c r="D125" s="1048"/>
      <c r="E125" s="1048"/>
      <c r="F125" s="104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7"/>
      <c r="B126" s="1048"/>
      <c r="C126" s="1048"/>
      <c r="D126" s="1048"/>
      <c r="E126" s="1048"/>
      <c r="F126" s="104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7"/>
      <c r="B127" s="1048"/>
      <c r="C127" s="1048"/>
      <c r="D127" s="1048"/>
      <c r="E127" s="1048"/>
      <c r="F127" s="104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7"/>
      <c r="B128" s="1048"/>
      <c r="C128" s="1048"/>
      <c r="D128" s="1048"/>
      <c r="E128" s="1048"/>
      <c r="F128" s="104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7"/>
      <c r="B129" s="1048"/>
      <c r="C129" s="1048"/>
      <c r="D129" s="1048"/>
      <c r="E129" s="1048"/>
      <c r="F129" s="104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7"/>
      <c r="B130" s="1048"/>
      <c r="C130" s="1048"/>
      <c r="D130" s="1048"/>
      <c r="E130" s="1048"/>
      <c r="F130" s="104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7"/>
      <c r="B131" s="1048"/>
      <c r="C131" s="1048"/>
      <c r="D131" s="1048"/>
      <c r="E131" s="1048"/>
      <c r="F131" s="104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7"/>
      <c r="B132" s="1048"/>
      <c r="C132" s="1048"/>
      <c r="D132" s="1048"/>
      <c r="E132" s="1048"/>
      <c r="F132" s="104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7"/>
      <c r="B135" s="1048"/>
      <c r="C135" s="1048"/>
      <c r="D135" s="1048"/>
      <c r="E135" s="1048"/>
      <c r="F135" s="1049"/>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7"/>
      <c r="B136" s="1048"/>
      <c r="C136" s="1048"/>
      <c r="D136" s="1048"/>
      <c r="E136" s="1048"/>
      <c r="F136" s="1049"/>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7"/>
      <c r="B137" s="1048"/>
      <c r="C137" s="1048"/>
      <c r="D137" s="1048"/>
      <c r="E137" s="1048"/>
      <c r="F137" s="104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7"/>
      <c r="B138" s="1048"/>
      <c r="C138" s="1048"/>
      <c r="D138" s="1048"/>
      <c r="E138" s="1048"/>
      <c r="F138" s="104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7"/>
      <c r="B139" s="1048"/>
      <c r="C139" s="1048"/>
      <c r="D139" s="1048"/>
      <c r="E139" s="1048"/>
      <c r="F139" s="104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7"/>
      <c r="B140" s="1048"/>
      <c r="C140" s="1048"/>
      <c r="D140" s="1048"/>
      <c r="E140" s="1048"/>
      <c r="F140" s="104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7"/>
      <c r="B141" s="1048"/>
      <c r="C141" s="1048"/>
      <c r="D141" s="1048"/>
      <c r="E141" s="1048"/>
      <c r="F141" s="104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7"/>
      <c r="B142" s="1048"/>
      <c r="C142" s="1048"/>
      <c r="D142" s="1048"/>
      <c r="E142" s="1048"/>
      <c r="F142" s="104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7"/>
      <c r="B143" s="1048"/>
      <c r="C143" s="1048"/>
      <c r="D143" s="1048"/>
      <c r="E143" s="1048"/>
      <c r="F143" s="104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7"/>
      <c r="B144" s="1048"/>
      <c r="C144" s="1048"/>
      <c r="D144" s="1048"/>
      <c r="E144" s="1048"/>
      <c r="F144" s="104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7"/>
      <c r="B145" s="1048"/>
      <c r="C145" s="1048"/>
      <c r="D145" s="1048"/>
      <c r="E145" s="1048"/>
      <c r="F145" s="104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7"/>
      <c r="B148" s="1048"/>
      <c r="C148" s="1048"/>
      <c r="D148" s="1048"/>
      <c r="E148" s="1048"/>
      <c r="F148" s="1049"/>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7"/>
      <c r="B149" s="1048"/>
      <c r="C149" s="1048"/>
      <c r="D149" s="1048"/>
      <c r="E149" s="1048"/>
      <c r="F149" s="1049"/>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7"/>
      <c r="B150" s="1048"/>
      <c r="C150" s="1048"/>
      <c r="D150" s="1048"/>
      <c r="E150" s="1048"/>
      <c r="F150" s="104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7"/>
      <c r="B151" s="1048"/>
      <c r="C151" s="1048"/>
      <c r="D151" s="1048"/>
      <c r="E151" s="1048"/>
      <c r="F151" s="104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7"/>
      <c r="B152" s="1048"/>
      <c r="C152" s="1048"/>
      <c r="D152" s="1048"/>
      <c r="E152" s="1048"/>
      <c r="F152" s="104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7"/>
      <c r="B153" s="1048"/>
      <c r="C153" s="1048"/>
      <c r="D153" s="1048"/>
      <c r="E153" s="1048"/>
      <c r="F153" s="104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7"/>
      <c r="B154" s="1048"/>
      <c r="C154" s="1048"/>
      <c r="D154" s="1048"/>
      <c r="E154" s="1048"/>
      <c r="F154" s="104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7"/>
      <c r="B155" s="1048"/>
      <c r="C155" s="1048"/>
      <c r="D155" s="1048"/>
      <c r="E155" s="1048"/>
      <c r="F155" s="104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7"/>
      <c r="B156" s="1048"/>
      <c r="C156" s="1048"/>
      <c r="D156" s="1048"/>
      <c r="E156" s="1048"/>
      <c r="F156" s="104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7"/>
      <c r="B157" s="1048"/>
      <c r="C157" s="1048"/>
      <c r="D157" s="1048"/>
      <c r="E157" s="1048"/>
      <c r="F157" s="104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7"/>
      <c r="B158" s="1048"/>
      <c r="C158" s="1048"/>
      <c r="D158" s="1048"/>
      <c r="E158" s="1048"/>
      <c r="F158" s="104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7"/>
      <c r="B162" s="1048"/>
      <c r="C162" s="1048"/>
      <c r="D162" s="1048"/>
      <c r="E162" s="1048"/>
      <c r="F162" s="1049"/>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7"/>
      <c r="B163" s="1048"/>
      <c r="C163" s="1048"/>
      <c r="D163" s="1048"/>
      <c r="E163" s="1048"/>
      <c r="F163" s="1049"/>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7"/>
      <c r="B164" s="1048"/>
      <c r="C164" s="1048"/>
      <c r="D164" s="1048"/>
      <c r="E164" s="1048"/>
      <c r="F164" s="104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7"/>
      <c r="B165" s="1048"/>
      <c r="C165" s="1048"/>
      <c r="D165" s="1048"/>
      <c r="E165" s="1048"/>
      <c r="F165" s="104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7"/>
      <c r="B166" s="1048"/>
      <c r="C166" s="1048"/>
      <c r="D166" s="1048"/>
      <c r="E166" s="1048"/>
      <c r="F166" s="104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7"/>
      <c r="B167" s="1048"/>
      <c r="C167" s="1048"/>
      <c r="D167" s="1048"/>
      <c r="E167" s="1048"/>
      <c r="F167" s="104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7"/>
      <c r="B168" s="1048"/>
      <c r="C168" s="1048"/>
      <c r="D168" s="1048"/>
      <c r="E168" s="1048"/>
      <c r="F168" s="104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7"/>
      <c r="B169" s="1048"/>
      <c r="C169" s="1048"/>
      <c r="D169" s="1048"/>
      <c r="E169" s="1048"/>
      <c r="F169" s="104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7"/>
      <c r="B170" s="1048"/>
      <c r="C170" s="1048"/>
      <c r="D170" s="1048"/>
      <c r="E170" s="1048"/>
      <c r="F170" s="104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7"/>
      <c r="B171" s="1048"/>
      <c r="C171" s="1048"/>
      <c r="D171" s="1048"/>
      <c r="E171" s="1048"/>
      <c r="F171" s="104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7"/>
      <c r="B172" s="1048"/>
      <c r="C172" s="1048"/>
      <c r="D172" s="1048"/>
      <c r="E172" s="1048"/>
      <c r="F172" s="104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7"/>
      <c r="B175" s="1048"/>
      <c r="C175" s="1048"/>
      <c r="D175" s="1048"/>
      <c r="E175" s="1048"/>
      <c r="F175" s="1049"/>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7"/>
      <c r="B176" s="1048"/>
      <c r="C176" s="1048"/>
      <c r="D176" s="1048"/>
      <c r="E176" s="1048"/>
      <c r="F176" s="1049"/>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7"/>
      <c r="B177" s="1048"/>
      <c r="C177" s="1048"/>
      <c r="D177" s="1048"/>
      <c r="E177" s="1048"/>
      <c r="F177" s="104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7"/>
      <c r="B178" s="1048"/>
      <c r="C178" s="1048"/>
      <c r="D178" s="1048"/>
      <c r="E178" s="1048"/>
      <c r="F178" s="104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7"/>
      <c r="B179" s="1048"/>
      <c r="C179" s="1048"/>
      <c r="D179" s="1048"/>
      <c r="E179" s="1048"/>
      <c r="F179" s="104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7"/>
      <c r="B180" s="1048"/>
      <c r="C180" s="1048"/>
      <c r="D180" s="1048"/>
      <c r="E180" s="1048"/>
      <c r="F180" s="104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7"/>
      <c r="B181" s="1048"/>
      <c r="C181" s="1048"/>
      <c r="D181" s="1048"/>
      <c r="E181" s="1048"/>
      <c r="F181" s="104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7"/>
      <c r="B182" s="1048"/>
      <c r="C182" s="1048"/>
      <c r="D182" s="1048"/>
      <c r="E182" s="1048"/>
      <c r="F182" s="104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7"/>
      <c r="B183" s="1048"/>
      <c r="C183" s="1048"/>
      <c r="D183" s="1048"/>
      <c r="E183" s="1048"/>
      <c r="F183" s="104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7"/>
      <c r="B184" s="1048"/>
      <c r="C184" s="1048"/>
      <c r="D184" s="1048"/>
      <c r="E184" s="1048"/>
      <c r="F184" s="104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7"/>
      <c r="B185" s="1048"/>
      <c r="C185" s="1048"/>
      <c r="D185" s="1048"/>
      <c r="E185" s="1048"/>
      <c r="F185" s="104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7"/>
      <c r="B188" s="1048"/>
      <c r="C188" s="1048"/>
      <c r="D188" s="1048"/>
      <c r="E188" s="1048"/>
      <c r="F188" s="1049"/>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7"/>
      <c r="B189" s="1048"/>
      <c r="C189" s="1048"/>
      <c r="D189" s="1048"/>
      <c r="E189" s="1048"/>
      <c r="F189" s="1049"/>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7"/>
      <c r="B190" s="1048"/>
      <c r="C190" s="1048"/>
      <c r="D190" s="1048"/>
      <c r="E190" s="1048"/>
      <c r="F190" s="104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7"/>
      <c r="B191" s="1048"/>
      <c r="C191" s="1048"/>
      <c r="D191" s="1048"/>
      <c r="E191" s="1048"/>
      <c r="F191" s="104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7"/>
      <c r="B192" s="1048"/>
      <c r="C192" s="1048"/>
      <c r="D192" s="1048"/>
      <c r="E192" s="1048"/>
      <c r="F192" s="104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7"/>
      <c r="B193" s="1048"/>
      <c r="C193" s="1048"/>
      <c r="D193" s="1048"/>
      <c r="E193" s="1048"/>
      <c r="F193" s="104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7"/>
      <c r="B194" s="1048"/>
      <c r="C194" s="1048"/>
      <c r="D194" s="1048"/>
      <c r="E194" s="1048"/>
      <c r="F194" s="104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7"/>
      <c r="B195" s="1048"/>
      <c r="C195" s="1048"/>
      <c r="D195" s="1048"/>
      <c r="E195" s="1048"/>
      <c r="F195" s="104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7"/>
      <c r="B196" s="1048"/>
      <c r="C196" s="1048"/>
      <c r="D196" s="1048"/>
      <c r="E196" s="1048"/>
      <c r="F196" s="104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7"/>
      <c r="B197" s="1048"/>
      <c r="C197" s="1048"/>
      <c r="D197" s="1048"/>
      <c r="E197" s="1048"/>
      <c r="F197" s="104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7"/>
      <c r="B198" s="1048"/>
      <c r="C198" s="1048"/>
      <c r="D198" s="1048"/>
      <c r="E198" s="1048"/>
      <c r="F198" s="104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7"/>
      <c r="B201" s="1048"/>
      <c r="C201" s="1048"/>
      <c r="D201" s="1048"/>
      <c r="E201" s="1048"/>
      <c r="F201" s="1049"/>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7"/>
      <c r="B202" s="1048"/>
      <c r="C202" s="1048"/>
      <c r="D202" s="1048"/>
      <c r="E202" s="1048"/>
      <c r="F202" s="1049"/>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7"/>
      <c r="B203" s="1048"/>
      <c r="C203" s="1048"/>
      <c r="D203" s="1048"/>
      <c r="E203" s="1048"/>
      <c r="F203" s="104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7"/>
      <c r="B204" s="1048"/>
      <c r="C204" s="1048"/>
      <c r="D204" s="1048"/>
      <c r="E204" s="1048"/>
      <c r="F204" s="104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7"/>
      <c r="B205" s="1048"/>
      <c r="C205" s="1048"/>
      <c r="D205" s="1048"/>
      <c r="E205" s="1048"/>
      <c r="F205" s="104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7"/>
      <c r="B206" s="1048"/>
      <c r="C206" s="1048"/>
      <c r="D206" s="1048"/>
      <c r="E206" s="1048"/>
      <c r="F206" s="104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7"/>
      <c r="B207" s="1048"/>
      <c r="C207" s="1048"/>
      <c r="D207" s="1048"/>
      <c r="E207" s="1048"/>
      <c r="F207" s="104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7"/>
      <c r="B208" s="1048"/>
      <c r="C208" s="1048"/>
      <c r="D208" s="1048"/>
      <c r="E208" s="1048"/>
      <c r="F208" s="104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7"/>
      <c r="B209" s="1048"/>
      <c r="C209" s="1048"/>
      <c r="D209" s="1048"/>
      <c r="E209" s="1048"/>
      <c r="F209" s="104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7"/>
      <c r="B210" s="1048"/>
      <c r="C210" s="1048"/>
      <c r="D210" s="1048"/>
      <c r="E210" s="1048"/>
      <c r="F210" s="104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7"/>
      <c r="B211" s="1048"/>
      <c r="C211" s="1048"/>
      <c r="D211" s="1048"/>
      <c r="E211" s="1048"/>
      <c r="F211" s="104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7"/>
      <c r="B215" s="1048"/>
      <c r="C215" s="1048"/>
      <c r="D215" s="1048"/>
      <c r="E215" s="1048"/>
      <c r="F215" s="1049"/>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7"/>
      <c r="B216" s="1048"/>
      <c r="C216" s="1048"/>
      <c r="D216" s="1048"/>
      <c r="E216" s="1048"/>
      <c r="F216" s="1049"/>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7"/>
      <c r="B217" s="1048"/>
      <c r="C217" s="1048"/>
      <c r="D217" s="1048"/>
      <c r="E217" s="1048"/>
      <c r="F217" s="104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7"/>
      <c r="B218" s="1048"/>
      <c r="C218" s="1048"/>
      <c r="D218" s="1048"/>
      <c r="E218" s="1048"/>
      <c r="F218" s="104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7"/>
      <c r="B219" s="1048"/>
      <c r="C219" s="1048"/>
      <c r="D219" s="1048"/>
      <c r="E219" s="1048"/>
      <c r="F219" s="104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7"/>
      <c r="B220" s="1048"/>
      <c r="C220" s="1048"/>
      <c r="D220" s="1048"/>
      <c r="E220" s="1048"/>
      <c r="F220" s="104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7"/>
      <c r="B221" s="1048"/>
      <c r="C221" s="1048"/>
      <c r="D221" s="1048"/>
      <c r="E221" s="1048"/>
      <c r="F221" s="104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7"/>
      <c r="B222" s="1048"/>
      <c r="C222" s="1048"/>
      <c r="D222" s="1048"/>
      <c r="E222" s="1048"/>
      <c r="F222" s="104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7"/>
      <c r="B223" s="1048"/>
      <c r="C223" s="1048"/>
      <c r="D223" s="1048"/>
      <c r="E223" s="1048"/>
      <c r="F223" s="104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7"/>
      <c r="B224" s="1048"/>
      <c r="C224" s="1048"/>
      <c r="D224" s="1048"/>
      <c r="E224" s="1048"/>
      <c r="F224" s="104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7"/>
      <c r="B225" s="1048"/>
      <c r="C225" s="1048"/>
      <c r="D225" s="1048"/>
      <c r="E225" s="1048"/>
      <c r="F225" s="104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7"/>
      <c r="B228" s="1048"/>
      <c r="C228" s="1048"/>
      <c r="D228" s="1048"/>
      <c r="E228" s="1048"/>
      <c r="F228" s="1049"/>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7"/>
      <c r="B229" s="1048"/>
      <c r="C229" s="1048"/>
      <c r="D229" s="1048"/>
      <c r="E229" s="1048"/>
      <c r="F229" s="1049"/>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7"/>
      <c r="B230" s="1048"/>
      <c r="C230" s="1048"/>
      <c r="D230" s="1048"/>
      <c r="E230" s="1048"/>
      <c r="F230" s="104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7"/>
      <c r="B231" s="1048"/>
      <c r="C231" s="1048"/>
      <c r="D231" s="1048"/>
      <c r="E231" s="1048"/>
      <c r="F231" s="104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7"/>
      <c r="B232" s="1048"/>
      <c r="C232" s="1048"/>
      <c r="D232" s="1048"/>
      <c r="E232" s="1048"/>
      <c r="F232" s="104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7"/>
      <c r="B233" s="1048"/>
      <c r="C233" s="1048"/>
      <c r="D233" s="1048"/>
      <c r="E233" s="1048"/>
      <c r="F233" s="104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7"/>
      <c r="B234" s="1048"/>
      <c r="C234" s="1048"/>
      <c r="D234" s="1048"/>
      <c r="E234" s="1048"/>
      <c r="F234" s="104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7"/>
      <c r="B235" s="1048"/>
      <c r="C235" s="1048"/>
      <c r="D235" s="1048"/>
      <c r="E235" s="1048"/>
      <c r="F235" s="104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7"/>
      <c r="B236" s="1048"/>
      <c r="C236" s="1048"/>
      <c r="D236" s="1048"/>
      <c r="E236" s="1048"/>
      <c r="F236" s="104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7"/>
      <c r="B237" s="1048"/>
      <c r="C237" s="1048"/>
      <c r="D237" s="1048"/>
      <c r="E237" s="1048"/>
      <c r="F237" s="104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7"/>
      <c r="B238" s="1048"/>
      <c r="C238" s="1048"/>
      <c r="D238" s="1048"/>
      <c r="E238" s="1048"/>
      <c r="F238" s="104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7"/>
      <c r="B241" s="1048"/>
      <c r="C241" s="1048"/>
      <c r="D241" s="1048"/>
      <c r="E241" s="1048"/>
      <c r="F241" s="1049"/>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7"/>
      <c r="B242" s="1048"/>
      <c r="C242" s="1048"/>
      <c r="D242" s="1048"/>
      <c r="E242" s="1048"/>
      <c r="F242" s="1049"/>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7"/>
      <c r="B243" s="1048"/>
      <c r="C243" s="1048"/>
      <c r="D243" s="1048"/>
      <c r="E243" s="1048"/>
      <c r="F243" s="104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7"/>
      <c r="B244" s="1048"/>
      <c r="C244" s="1048"/>
      <c r="D244" s="1048"/>
      <c r="E244" s="1048"/>
      <c r="F244" s="104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7"/>
      <c r="B245" s="1048"/>
      <c r="C245" s="1048"/>
      <c r="D245" s="1048"/>
      <c r="E245" s="1048"/>
      <c r="F245" s="104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7"/>
      <c r="B246" s="1048"/>
      <c r="C246" s="1048"/>
      <c r="D246" s="1048"/>
      <c r="E246" s="1048"/>
      <c r="F246" s="104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7"/>
      <c r="B247" s="1048"/>
      <c r="C247" s="1048"/>
      <c r="D247" s="1048"/>
      <c r="E247" s="1048"/>
      <c r="F247" s="104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7"/>
      <c r="B248" s="1048"/>
      <c r="C248" s="1048"/>
      <c r="D248" s="1048"/>
      <c r="E248" s="1048"/>
      <c r="F248" s="104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7"/>
      <c r="B249" s="1048"/>
      <c r="C249" s="1048"/>
      <c r="D249" s="1048"/>
      <c r="E249" s="1048"/>
      <c r="F249" s="104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7"/>
      <c r="B250" s="1048"/>
      <c r="C250" s="1048"/>
      <c r="D250" s="1048"/>
      <c r="E250" s="1048"/>
      <c r="F250" s="104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7"/>
      <c r="B251" s="1048"/>
      <c r="C251" s="1048"/>
      <c r="D251" s="1048"/>
      <c r="E251" s="1048"/>
      <c r="F251" s="104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7"/>
      <c r="B254" s="1048"/>
      <c r="C254" s="1048"/>
      <c r="D254" s="1048"/>
      <c r="E254" s="1048"/>
      <c r="F254" s="1049"/>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7"/>
      <c r="B255" s="1048"/>
      <c r="C255" s="1048"/>
      <c r="D255" s="1048"/>
      <c r="E255" s="1048"/>
      <c r="F255" s="1049"/>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7"/>
      <c r="B256" s="1048"/>
      <c r="C256" s="1048"/>
      <c r="D256" s="1048"/>
      <c r="E256" s="1048"/>
      <c r="F256" s="104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7"/>
      <c r="B257" s="1048"/>
      <c r="C257" s="1048"/>
      <c r="D257" s="1048"/>
      <c r="E257" s="1048"/>
      <c r="F257" s="104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7"/>
      <c r="B258" s="1048"/>
      <c r="C258" s="1048"/>
      <c r="D258" s="1048"/>
      <c r="E258" s="1048"/>
      <c r="F258" s="104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7"/>
      <c r="B259" s="1048"/>
      <c r="C259" s="1048"/>
      <c r="D259" s="1048"/>
      <c r="E259" s="1048"/>
      <c r="F259" s="104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7"/>
      <c r="B260" s="1048"/>
      <c r="C260" s="1048"/>
      <c r="D260" s="1048"/>
      <c r="E260" s="1048"/>
      <c r="F260" s="104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7"/>
      <c r="B261" s="1048"/>
      <c r="C261" s="1048"/>
      <c r="D261" s="1048"/>
      <c r="E261" s="1048"/>
      <c r="F261" s="104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7"/>
      <c r="B262" s="1048"/>
      <c r="C262" s="1048"/>
      <c r="D262" s="1048"/>
      <c r="E262" s="1048"/>
      <c r="F262" s="104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7"/>
      <c r="B263" s="1048"/>
      <c r="C263" s="1048"/>
      <c r="D263" s="1048"/>
      <c r="E263" s="1048"/>
      <c r="F263" s="104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7"/>
      <c r="B264" s="1048"/>
      <c r="C264" s="1048"/>
      <c r="D264" s="1048"/>
      <c r="E264" s="1048"/>
      <c r="F264" s="104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2018-09-03T10:06:22Z</dcterms:modified>
</cp:coreProperties>
</file>