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<sst xmlns="http://schemas.openxmlformats.org/spreadsheetml/2006/main" count="2796" uniqueCount="614">
  <si>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</si>
  <si>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</si>
  <si>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</si>
  <si>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</si>
  <si>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</si>
  <si>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</si>
  <si>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</si>
  <si>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</si>
  <si>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</si>
  <si>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</si>
  <si>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</si>
  <si>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</si>
  <si>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</si>
  <si>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</si>
  <si>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</si>
  <si>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</si>
  <si>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</si>
  <si>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</si>
  <si>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</si>
  <si>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</si>
  <si>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</si>
  <si>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</si>
  <si>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</si>
  <si>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</si>
  <si>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</si>
  <si>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</si>
  <si>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</si>
  <si>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</si>
  <si>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</si>
  <si>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</si>
  <si>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</si>
  <si>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</si>
  <si>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</si>
  <si>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</si>
  <si>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</si>
  <si>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</si>
  <si>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</si>
  <si>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</si>
  <si>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</si>
  <si>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</si>
  <si>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</si>
  <si>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</si>
  <si>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</si>
  <si>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</si>
  <si>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</si>
  <si>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</si>
  <si>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</si>
  <si>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</si>
  <si>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</si>
  <si>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</si>
  <si>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</si>
  <si>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</si>
  <si>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</si>
  <si>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</si>
  <si>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</si>
  <si>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</si>
  <si>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</si>
  <si>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</si>
  <si>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</si>
  <si>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</si>
  <si>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</si>
  <si>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</si>
  <si>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</si>
  <si>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</si>
  <si>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</si>
  <si>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</si>
  <si>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</si>
  <si>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</si>
  <si>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</si>
  <si>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</si>
  <si>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</si>
  <si>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</si>
  <si>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</si>
  <si>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</si>
  <si>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</si>
  <si>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</si>
  <si>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</si>
  <si>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</si>
  <si>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</si>
  <si>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</si>
  <si>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</si>
  <si>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</si>
  <si>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</si>
  <si>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</si>
  <si>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</si>
  <si>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</si>
  <si>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</si>
  <si>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</si>
  <si>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</si>
  <si>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</si>
  <si>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</si>
  <si>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</si>
  <si>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</si>
  <si>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</si>
  <si>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</si>
  <si>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</si>
  <si>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</si>
  <si>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</si>
  <si>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</si>
  <si>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</si>
  <si>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</si>
  <si>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</si>
  <si>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</si>
  <si>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</si>
  <si>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</si>
  <si>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</si>
  <si>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</si>
  <si>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</si>
  <si>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</si>
  <si>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</si>
  <si>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</si>
  <si>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</si>
  <si>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</si>
  <si>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</si>
  <si>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</si>
  <si>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</si>
  <si>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</si>
  <si>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</si>
  <si>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</si>
  <si>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</si>
  <si>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</si>
  <si>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</si>
  <si>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</si>
  <si>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</si>
  <si>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</si>
  <si>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</si>
  <si>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</si>
  <si>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</si>
  <si>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</si>
  <si>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</si>
  <si>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</si>
  <si>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</si>
  <si>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</si>
  <si>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</si>
  <si>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</si>
  <si>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</si>
  <si>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</si>
  <si>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</si>
  <si>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</si>
  <si>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</si>
  <si>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</si>
  <si>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</si>
  <si>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</si>
  <si>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</si>
  <si>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</si>
  <si>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</si>
  <si>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</si>
  <si>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</si>
  <si>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</si>
  <si>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</si>
  <si>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</si>
  <si>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</si>
  <si>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</si>
  <si>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</si>
  <si>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</si>
  <si>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</si>
  <si>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</si>
  <si>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</si>
  <si>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</si>
  <si>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</si>
  <si>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</si>
  <si>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</si>
  <si>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</si>
  <si>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</si>
  <si>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</si>
  <si>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</si>
  <si>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</si>
  <si>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</si>
  <si>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</si>
  <si>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</si>
  <si>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</si>
  <si>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</si>
  <si>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</si>
  <si>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</si>
  <si>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</si>
  <si>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</si>
  <si>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</si>
  <si>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</si>
  <si>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</si>
  <si>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</si>
  <si>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</si>
  <si>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</si>
  <si>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</si>
  <si>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</si>
  <si>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</si>
  <si>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</si>
  <si>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</si>
  <si>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</si>
  <si>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</si>
  <si>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</si>
  <si>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</si>
  <si>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</si>
  <si>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</si>
  <si>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</si>
  <si>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</si>
  <si>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</si>
  <si>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</si>
  <si>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</si>
  <si>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</si>
  <si>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</si>
  <si>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</si>
  <si>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</si>
  <si>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</si>
  <si>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</si>
  <si>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</si>
  <si>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</si>
  <si>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</si>
  <si>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</si>
  <si>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</si>
  <si>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</si>
  <si>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</si>
  <si>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</si>
  <si>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</si>
  <si>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</si>
  <si>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</si>
  <si>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</si>
  <si>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</si>
  <si>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</si>
  <si>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</si>
  <si>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</si>
  <si>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</si>
  <si>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</si>
  <si>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</si>
  <si>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</si>
  <si>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</si>
  <si>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</si>
  <si>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</si>
  <si>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</si>
  <si>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</si>
  <si>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</si>
  <si>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</si>
  <si>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</si>
  <si>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</si>
  <si>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</si>
  <si>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</si>
  <si>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</si>
  <si>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</si>
  <si>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</si>
  <si>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</si>
  <si>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</si>
  <si>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</si>
  <si>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</si>
  <si>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</si>
  <si>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</si>
  <si>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</si>
  <si>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</si>
  <si>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</si>
  <si>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</si>
  <si>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</si>
  <si>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</si>
  <si>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</si>
  <si>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</si>
  <si>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</si>
  <si>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</si>
  <si>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</si>
  <si>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</si>
  <si>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</si>
  <si>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</si>
  <si>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</si>
  <si>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</si>
  <si>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</si>
  <si>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</si>
  <si>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</si>
  <si>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</si>
  <si>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</si>
  <si>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</si>
  <si>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</si>
  <si>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</si>
  <si>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</si>
  <si>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</si>
  <si>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</si>
  <si>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</si>
  <si>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</si>
  <si>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</si>
  <si>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</si>
  <si>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</si>
  <si>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</si>
  <si>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</si>
  <si>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</si>
  <si>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</si>
  <si>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</si>
  <si>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</si>
  <si>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</si>
  <si>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</si>
  <si>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</si>
  <si>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</si>
  <si>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</si>
  <si>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</si>
  <si>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</si>
  <si>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</si>
  <si>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</si>
  <si>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</si>
  <si>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</si>
  <si>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</si>
  <si>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</si>
  <si>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</si>
  <si>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</si>
  <si>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</si>
  <si>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</si>
  <si>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</si>
  <si>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</si>
  <si>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</si>
  <si>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</si>
  <si>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</si>
  <si>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</si>
  <si>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</si>
  <si>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</si>
  <si>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</si>
  <si>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</si>
  <si>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</si>
  <si>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</si>
  <si>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</si>
  <si>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</si>
  <si>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</si>
  <si>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</si>
  <si>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</si>
  <si>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</si>
  <si>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</si>
  <si>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</si>
  <si>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</si>
  <si>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</si>
  <si>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</si>
  <si>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</si>
  <si>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</si>
  <si>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</si>
  <si>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</si>
  <si>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</si>
  <si>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</si>
  <si>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</si>
  <si>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</si>
  <si>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</si>
  <si>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</si>
  <si>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</si>
  <si>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</si>
  <si>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</si>
  <si>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</si>
  <si>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</si>
  <si>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</si>
  <si>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</si>
  <si>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</si>
  <si>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</si>
  <si>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</si>
  <si>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</si>
  <si>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</si>
  <si>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</si>
  <si>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</si>
  <si>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</si>
  <si>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</si>
  <si>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</si>
  <si>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</si>
  <si>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</si>
  <si>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</si>
  <si>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</si>
  <si>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</si>
  <si>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</si>
  <si>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</si>
  <si>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</si>
  <si>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</si>
  <si>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</si>
  <si>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</si>
  <si>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</si>
  <si>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</si>
  <si>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</si>
  <si>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</si>
  <si>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</si>
  <si>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</si>
  <si>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</si>
  <si>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</si>
  <si>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</si>
  <si>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</si>
  <si>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</si>
  <si>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</si>
  <si>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</si>
  <si>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</si>
  <si>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</si>
  <si>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</si>
  <si>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</si>
  <si>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</si>
  <si>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</si>
  <si>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</si>
  <si>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</si>
  <si>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</si>
  <si>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</si>
  <si>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</si>
  <si>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</si>
  <si>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</si>
  <si>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</si>
  <si>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</si>
  <si>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</si>
  <si>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</si>
  <si>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</si>
  <si>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</si>
  <si>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</si>
  <si>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</si>
  <si>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</si>
  <si>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</si>
  <si>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</si>
  <si>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</si>
  <si>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</si>
  <si>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</si>
  <si>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</si>
  <si>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</si>
  <si>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</si>
  <si>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</si>
  <si>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</si>
  <si>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</si>
  <si>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</si>
  <si>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</si>
  <si>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</si>
  <si>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</si>
  <si>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</si>
  <si>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</si>
  <si>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</si>
  <si>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</si>
  <si>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</si>
  <si>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</si>
  <si>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</si>
  <si>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</si>
  <si>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</si>
  <si>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</si>
  <si>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</si>
  <si>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</si>
  <si>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</si>
  <si>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</si>
  <si>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</si>
  <si>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</si>
  <si>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</si>
  <si>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</si>
  <si>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</si>
  <si>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</si>
  <si>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</si>
  <si>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</si>
  <si>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</si>
  <si>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</si>
  <si>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</si>
  <si>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</si>
  <si>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</si>
  <si>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</si>
  <si>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</si>
  <si>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</si>
  <si>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</si>
  <si>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</si>
  <si>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</si>
  <si>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</si>
  <si>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</si>
  <si>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</si>
  <si>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</si>
  <si>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</si>
  <si>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</si>
  <si>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</si>
  <si>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</si>
  <si>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</si>
  <si>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</si>
  <si>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</si>
  <si>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</si>
  <si>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</si>
  <si>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</si>
  <si>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</si>
  <si>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</si>
  <si>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</si>
  <si>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</si>
  <si>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</si>
  <si>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</si>
  <si>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</si>
  <si>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</si>
  <si>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</si>
  <si>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</si>
  <si>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</si>
  <si>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</si>
  <si>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</si>
  <si>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</si>
  <si>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</si>
  <si>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</si>
  <si>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</si>
  <si>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</si>
  <si>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</si>
  <si>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</si>
  <si>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</si>
  <si>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</si>
  <si>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</si>
  <si>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</si>
  <si>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</si>
  <si>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</si>
  <si>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</si>
  <si>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</si>
  <si>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</si>
  <si>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</si>
  <si>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</si>
  <si>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</si>
  <si>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</si>
  <si>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</si>
  <si>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</si>
  <si>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</si>
  <si>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</si>
  <si>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</si>
  <si>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</si>
  <si>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</si>
  <si>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</si>
  <si>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</si>
  <si>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</si>
  <si>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</si>
  <si>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</si>
  <si>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</si>
  <si>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</si>
  <si>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</si>
  <si>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</si>
  <si>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</si>
  <si>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</si>
  <si>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</si>
  <si>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</si>
  <si>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</si>
  <si>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</si>
  <si>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</si>
  <si>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</si>
  <si>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</si>
  <si>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</si>
  <si>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</si>
  <si>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</si>
  <si>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</si>
  <si>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</si>
  <si>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</si>
  <si>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</si>
  <si>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</si>
  <si>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</si>
  <si>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</si>
  <si>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</si>
  <si>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</si>
  <si>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</si>
  <si>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</si>
  <si>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</si>
  <si>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</si>
  <si>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</si>
  <si>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</si>
  <si>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</si>
  <si>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</si>
  <si>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</si>
  <si>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</si>
  <si>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</si>
  <si>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</si>
  <si>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</si>
  <si>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</si>
  <si>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</si>
  <si>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</si>
  <si>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</si>
  <si>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</si>
  <si>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</si>
  <si>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</si>
  <si>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</si>
  <si>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</si>
  <si>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</si>
  <si>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アジア生産性機構（APO）分担金</t>
    <rPh sb="3" eb="6">
      <t>セイサンセイ</t>
    </rPh>
    <rPh sb="6" eb="8">
      <t>キコウ</t>
    </rPh>
    <rPh sb="13" eb="16">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</si>
  <si>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</si>
  <si>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</si>
  <si>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</si>
  <si>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</si>
  <si>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</si>
  <si>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t>
  </si>
  <si>
    <t>アジア生産性機構分担金</t>
    <rPh sb="3" eb="6">
      <t>セイサンセイ</t>
    </rPh>
    <rPh sb="6" eb="8">
      <t>キコウ</t>
    </rPh>
    <rPh sb="8" eb="11">
      <t>ブンタンキン</t>
    </rPh>
    <phoneticPr fontId="5"/>
  </si>
  <si>
    <t>邦人職員数（専門職）</t>
    <rPh sb="0" eb="2">
      <t>ホウジン</t>
    </rPh>
    <rPh sb="2" eb="5">
      <t>ショクインスウ</t>
    </rPh>
    <rPh sb="6" eb="9">
      <t>センモンショク</t>
    </rPh>
    <phoneticPr fontId="5"/>
  </si>
  <si>
    <t>職員数（専門職以上）に占める邦人職員数の割合</t>
    <rPh sb="0" eb="3">
      <t>ショクインスウ</t>
    </rPh>
    <rPh sb="4" eb="7">
      <t>センモンショク</t>
    </rPh>
    <rPh sb="7" eb="9">
      <t>イジョウ</t>
    </rPh>
    <rPh sb="11" eb="12">
      <t>シ</t>
    </rPh>
    <rPh sb="14" eb="16">
      <t>ホウジン</t>
    </rPh>
    <rPh sb="16" eb="19">
      <t>ショクインスウ</t>
    </rPh>
    <rPh sb="20" eb="22">
      <t>ワリアイ</t>
    </rPh>
    <phoneticPr fontId="5"/>
  </si>
  <si>
    <t>人</t>
    <rPh sb="0" eb="1">
      <t>ヒト</t>
    </rPh>
    <phoneticPr fontId="5"/>
  </si>
  <si>
    <t>邦人職員数（幹部）（ＡＰＯは他国際機関と給与体系が異なるため，Ｐ４以上を幹部扱いとする。）</t>
    <phoneticPr fontId="5"/>
  </si>
  <si>
    <t>幹部職員数に占める邦人職員数の割合</t>
    <phoneticPr fontId="5"/>
  </si>
  <si>
    <t>国際機関向け分担金であり，支出対象が事務局運営費及び事業費等多岐にわたるため。代替目標として，上記のとおり，ＡＰＯ事務局における邦人職員数を採用。</t>
    <phoneticPr fontId="5"/>
  </si>
  <si>
    <t>加盟国分担金による実施プロジェクト数</t>
    <rPh sb="0" eb="3">
      <t>カメイコク</t>
    </rPh>
    <rPh sb="3" eb="6">
      <t>ブンタンキン</t>
    </rPh>
    <rPh sb="9" eb="11">
      <t>ジッシ</t>
    </rPh>
    <rPh sb="17" eb="18">
      <t>スウ</t>
    </rPh>
    <phoneticPr fontId="5"/>
  </si>
  <si>
    <t>件数</t>
    <rPh sb="0" eb="2">
      <t>ケンスウ</t>
    </rPh>
    <phoneticPr fontId="5"/>
  </si>
  <si>
    <t>-</t>
    <phoneticPr fontId="5"/>
  </si>
  <si>
    <t>事業費総額／件数　　　　　　　　　　　</t>
    <phoneticPr fontId="5"/>
  </si>
  <si>
    <t>米ドル</t>
    <rPh sb="0" eb="1">
      <t>ベイ</t>
    </rPh>
    <phoneticPr fontId="5"/>
  </si>
  <si>
    <t>事業費総額/事業数</t>
    <rPh sb="0" eb="2">
      <t>ジギョウ</t>
    </rPh>
    <rPh sb="2" eb="3">
      <t>ヒ</t>
    </rPh>
    <rPh sb="3" eb="5">
      <t>ソウガク</t>
    </rPh>
    <rPh sb="6" eb="9">
      <t>ジギョウスウ</t>
    </rPh>
    <phoneticPr fontId="5"/>
  </si>
  <si>
    <t>4,388,859/79</t>
    <phoneticPr fontId="5"/>
  </si>
  <si>
    <t>5,127,683/94</t>
    <phoneticPr fontId="5"/>
  </si>
  <si>
    <t>施策VII-3 国際機関を通じた地球規模の諸問題に係る国際貢献</t>
    <phoneticPr fontId="5"/>
  </si>
  <si>
    <t>基本目標VII 分担金・拠出金：　国際機関等を通じて我が国の国際貢献を拡充 し，日本にとって望ましい国際環境を確保を確保すること</t>
    <phoneticPr fontId="5"/>
  </si>
  <si>
    <t>ＡＰＯへの貢献を通じた生産性向上への取り組みは，我が国の開発協力大綱に掲げる開発に資する多様な資金・主体との連携や開発途上国自身の自立的発展を推進するとともに，我が国の「成長戦略」に定める日本企業の国際展開支援のための環境作りにも貢献する。</t>
    <phoneticPr fontId="5"/>
  </si>
  <si>
    <t>‐</t>
  </si>
  <si>
    <t>外務省</t>
  </si>
  <si>
    <t>28</t>
    <phoneticPr fontId="5"/>
  </si>
  <si>
    <t>17</t>
    <phoneticPr fontId="5"/>
  </si>
  <si>
    <t>41</t>
    <phoneticPr fontId="5"/>
  </si>
  <si>
    <t>209</t>
    <phoneticPr fontId="5"/>
  </si>
  <si>
    <t>204</t>
    <phoneticPr fontId="5"/>
  </si>
  <si>
    <t>213</t>
    <phoneticPr fontId="5"/>
  </si>
  <si>
    <t>247</t>
    <phoneticPr fontId="5"/>
  </si>
  <si>
    <t>日本の生産性向上手法を加盟国・地域の企業に浸透させることにより，我が国企業の海外でのビジネス拡大に資する。</t>
    <phoneticPr fontId="5"/>
  </si>
  <si>
    <t>国際機関による事業であるため困難。</t>
    <phoneticPr fontId="5"/>
  </si>
  <si>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</si>
  <si>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phoneticPr fontId="5"/>
  </si>
  <si>
    <t>事業成果のオンライン公開，オンライン事業の開発，理事会のペーパーレス化等，効率化及び成果の利便性向上等に努力。</t>
    <phoneticPr fontId="5"/>
  </si>
  <si>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</si>
  <si>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</si>
  <si>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</si>
  <si>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アジア生産性機構（ＡＰＯ）拠出金</t>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</si>
  <si>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t>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</si>
  <si>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t>
    <phoneticPr fontId="5"/>
  </si>
  <si>
    <t>アジア生産性機構事務局からの聞き取り</t>
    <rPh sb="3" eb="5">
      <t>セイサン</t>
    </rPh>
    <rPh sb="5" eb="6">
      <t>セイ</t>
    </rPh>
    <rPh sb="6" eb="8">
      <t>キコウ</t>
    </rPh>
    <rPh sb="8" eb="11">
      <t>ジムキョク</t>
    </rPh>
    <rPh sb="14" eb="15">
      <t>キ</t>
    </rPh>
    <rPh sb="16" eb="17">
      <t>ト</t>
    </rPh>
    <phoneticPr fontId="5"/>
  </si>
  <si>
    <t>人</t>
    <rPh sb="0" eb="1">
      <t>ニン</t>
    </rPh>
    <phoneticPr fontId="5"/>
  </si>
  <si>
    <t>アジア生産性機構事務局からの聞き取り</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</si>
  <si>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</si>
  <si>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</si>
  <si>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</si>
  <si>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</si>
  <si>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</si>
  <si>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</si>
  <si>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</si>
  <si>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</si>
  <si>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4,644,287/97</t>
    <phoneticPr fontId="5"/>
  </si>
  <si>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</si>
  <si>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</si>
  <si>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　分担金は加盟国の義務であり，ＡＰＯ全体の事業費及び事務局運営費に充てられ，我が国として用途を指定することはできないため，拠出金とは適切な役割分担がなされている。
　拠出金については，外務省は，我が国の外交政策の推進に資する事業を実施するために拠出を行っている。経済産業省は，日本企業の海外事業促進・進出に資する案件を実施するために拠出しており，また農林水産省は，食の安全に資する案件等を実施するためにAPO拠出を行っているところ，関係省庁間でも明確な役割分担がなされている。</t>
    <rPh sb="61" eb="64">
      <t>キョシュツキン</t>
    </rPh>
    <rPh sb="66" eb="68">
      <t>テキセツ</t>
    </rPh>
    <rPh sb="69" eb="71">
      <t>ヤクワリ</t>
    </rPh>
    <rPh sb="71" eb="73">
      <t>ブンタン</t>
    </rPh>
    <rPh sb="83" eb="86">
      <t>キョシュツキン</t>
    </rPh>
    <rPh sb="109" eb="110">
      <t>シ</t>
    </rPh>
    <rPh sb="125" eb="126">
      <t>オコナ</t>
    </rPh>
    <rPh sb="131" eb="133">
      <t>ケイザイ</t>
    </rPh>
    <rPh sb="133" eb="136">
      <t>サンギョウショウ</t>
    </rPh>
    <rPh sb="166" eb="168">
      <t>キョシュツ</t>
    </rPh>
    <rPh sb="175" eb="177">
      <t>ノウリン</t>
    </rPh>
    <rPh sb="177" eb="180">
      <t>スイサンショウ</t>
    </rPh>
    <rPh sb="204" eb="206">
      <t>キョシュツ</t>
    </rPh>
    <rPh sb="207" eb="208">
      <t>オコナ</t>
    </rPh>
    <rPh sb="216" eb="218">
      <t>カンケイ</t>
    </rPh>
    <rPh sb="218" eb="220">
      <t>ショウチョウ</t>
    </rPh>
    <rPh sb="220" eb="221">
      <t>カン</t>
    </rPh>
    <rPh sb="223" eb="225">
      <t>メイカク</t>
    </rPh>
    <rPh sb="226" eb="228">
      <t>ヤクワリ</t>
    </rPh>
    <rPh sb="228" eb="230">
      <t>ブンタン</t>
    </rPh>
    <phoneticPr fontId="5"/>
  </si>
  <si>
    <t>APOを通じて，我が国で開発された生産性向上手法を積極的に普及していくとともに，我が国企業の海外展開に資する事業を推進する意義は高い。
分担金額の算定根拠を明示しておくなどレビューシートの記載内容を見直す必要がある。</t>
    <phoneticPr fontId="5"/>
  </si>
  <si>
    <t>拠出先の国際機関に対する国際機関評価を実施しており，その結果（総合評価Ｂ）も踏まえつつ，拠出金が効果的に活用されるよう，引き続き適正な執行管理に努める。</t>
    <phoneticPr fontId="5"/>
  </si>
  <si>
    <t>分担率は，国民総所得の６年平均の割合に応じて各メンバー国・地域の負担割合を算出しているが，我が国の国民総所得が相対的に低下したため。
　○APOの分担金は加盟国・地域の国民総所得（Gross National Income)の6年平均の割合に応じて各国毎の負担割合を計算している。</t>
    <rPh sb="0" eb="2">
      <t>ブンタン</t>
    </rPh>
    <rPh sb="2" eb="3">
      <t>リツ</t>
    </rPh>
    <rPh sb="5" eb="7">
      <t>コクミン</t>
    </rPh>
    <rPh sb="7" eb="10">
      <t>ソウショトク</t>
    </rPh>
    <rPh sb="37" eb="39">
      <t>サンシュツ</t>
    </rPh>
    <rPh sb="45" eb="46">
      <t>ワ</t>
    </rPh>
    <rPh sb="47" eb="48">
      <t>クニ</t>
    </rPh>
    <rPh sb="49" eb="51">
      <t>コクミン</t>
    </rPh>
    <rPh sb="51" eb="54">
      <t>ソウショトク</t>
    </rPh>
    <rPh sb="55" eb="58">
      <t>ソウタイテキ</t>
    </rPh>
    <rPh sb="59" eb="61">
      <t>テイカ</t>
    </rPh>
    <phoneticPr fontId="5"/>
  </si>
  <si>
    <t>外部有識者のご指摘を踏まえ，今後のレビューシートの記載内容においては，より一層丁寧な説明を行うよう努める。</t>
    <rPh sb="0" eb="2">
      <t>ガイブ</t>
    </rPh>
    <rPh sb="2" eb="5">
      <t>ユウシキシャ</t>
    </rPh>
    <rPh sb="7" eb="9">
      <t>シテキ</t>
    </rPh>
    <rPh sb="10" eb="11">
      <t>フ</t>
    </rPh>
    <rPh sb="14" eb="16">
      <t>コンゴ</t>
    </rPh>
    <rPh sb="25" eb="27">
      <t>キサイ</t>
    </rPh>
    <rPh sb="27" eb="29">
      <t>ナイヨウ</t>
    </rPh>
    <rPh sb="37" eb="39">
      <t>イッソウ</t>
    </rPh>
    <rPh sb="39" eb="41">
      <t>テイネイ</t>
    </rPh>
    <rPh sb="42" eb="44">
      <t>セツメイ</t>
    </rPh>
    <rPh sb="45" eb="46">
      <t>オコナ</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</si>
</sst>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35718</xdr:colOff>
      <xdr:row>740</xdr:row>
      <xdr:rowOff>154782</xdr:rowOff>
    </xdr:from>
    <xdr:to>
      <xdr:col>28</xdr:col>
      <xdr:colOff>97211</xdr:colOff>
      <xdr:row>741</xdr:row>
      <xdr:rowOff>140214</xdr:rowOff>
    </xdr:to>
    <xdr:sp macro="" textlink="">
      <xdr:nvSpPr>
        <xdr:cNvPr id="2" name="正方形/長方形 1"/>
        <xdr:cNvSpPr/>
      </xdr:nvSpPr>
      <xdr:spPr>
        <a:xfrm>
          <a:off x="3679031" y="232433813"/>
          <a:ext cx="2085555" cy="34262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3" name="大かっこ 2"/>
        <xdr:cNvSpPr/>
      </xdr:nvSpPr>
      <xdr:spPr>
        <a:xfrm>
          <a:off x="3643312" y="232874343"/>
          <a:ext cx="2214421" cy="3929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57625" y="233493468"/>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226594" y="233826844"/>
          <a:ext cx="600715"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8" name="正方形/長方形 7"/>
        <xdr:cNvSpPr/>
      </xdr:nvSpPr>
      <xdr:spPr>
        <a:xfrm>
          <a:off x="3667126" y="234529313"/>
          <a:ext cx="2104605" cy="61436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10" name="テキスト ボックス 9"/>
        <xdr:cNvSpPr txBox="1"/>
      </xdr:nvSpPr>
      <xdr:spPr>
        <a:xfrm>
          <a:off x="4417217" y="233779217"/>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11" name="大かっこ 10"/>
        <xdr:cNvSpPr/>
      </xdr:nvSpPr>
      <xdr:spPr>
        <a:xfrm>
          <a:off x="3429000" y="235267500"/>
          <a:ext cx="2449045" cy="5221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2" name="直線矢印コネクタ 11"/>
        <xdr:cNvCxnSpPr/>
      </xdr:nvCxnSpPr>
      <xdr:spPr>
        <a:xfrm flipH="1" flipV="1">
          <a:off x="4655346" y="233457751"/>
          <a:ext cx="11904" cy="98821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3" name="直線矢印コネクタ 12"/>
        <xdr:cNvCxnSpPr/>
      </xdr:nvCxnSpPr>
      <xdr:spPr>
        <a:xfrm flipH="1">
          <a:off x="5484019" y="233536331"/>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8" name="テキスト ボックス 17"/>
        <xdr:cNvSpPr txBox="1"/>
      </xdr:nvSpPr>
      <xdr:spPr>
        <a:xfrm>
          <a:off x="5083970" y="233767312"/>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677</v>
      </c>
      <c r="Q13" s="657"/>
      <c r="R13" s="657"/>
      <c r="S13" s="657"/>
      <c r="T13" s="657"/>
      <c r="U13" s="657"/>
      <c r="V13" s="658"/>
      <c r="W13" s="656">
        <v>736</v>
      </c>
      <c r="X13" s="657"/>
      <c r="Y13" s="657"/>
      <c r="Z13" s="657"/>
      <c r="AA13" s="657"/>
      <c r="AB13" s="657"/>
      <c r="AC13" s="658"/>
      <c r="AD13" s="656">
        <v>626</v>
      </c>
      <c r="AE13" s="657"/>
      <c r="AF13" s="657"/>
      <c r="AG13" s="657"/>
      <c r="AH13" s="657"/>
      <c r="AI13" s="657"/>
      <c r="AJ13" s="658"/>
      <c r="AK13" s="656">
        <v>637</v>
      </c>
      <c r="AL13" s="657"/>
      <c r="AM13" s="657"/>
      <c r="AN13" s="657"/>
      <c r="AO13" s="657"/>
      <c r="AP13" s="657"/>
      <c r="AQ13" s="658"/>
      <c r="AR13" s="917">
        <v>592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677</v>
      </c>
      <c r="Q18" s="878"/>
      <c r="R18" s="878"/>
      <c r="S18" s="878"/>
      <c r="T18" s="878"/>
      <c r="U18" s="878"/>
      <c r="V18" s="879"/>
      <c r="W18" s="877">
        <f>SUM(W13:AC17)</f>
        <v>736</v>
      </c>
      <c r="X18" s="878"/>
      <c r="Y18" s="878"/>
      <c r="Z18" s="878"/>
      <c r="AA18" s="878"/>
      <c r="AB18" s="878"/>
      <c r="AC18" s="879"/>
      <c r="AD18" s="877">
        <f>SUM(AD13:AJ17)</f>
        <v>626</v>
      </c>
      <c r="AE18" s="878"/>
      <c r="AF18" s="878"/>
      <c r="AG18" s="878"/>
      <c r="AH18" s="878"/>
      <c r="AI18" s="878"/>
      <c r="AJ18" s="879"/>
      <c r="AK18" s="877">
        <f>SUM(AK13:AQ17)</f>
        <v>637</v>
      </c>
      <c r="AL18" s="878"/>
      <c r="AM18" s="878"/>
      <c r="AN18" s="878"/>
      <c r="AO18" s="878"/>
      <c r="AP18" s="878"/>
      <c r="AQ18" s="879"/>
      <c r="AR18" s="877">
        <f>SUM(AR13:AX17)</f>
        <v>592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677</v>
      </c>
      <c r="Q19" s="657"/>
      <c r="R19" s="657"/>
      <c r="S19" s="657"/>
      <c r="T19" s="657"/>
      <c r="U19" s="657"/>
      <c r="V19" s="658"/>
      <c r="W19" s="656">
        <v>736</v>
      </c>
      <c r="X19" s="657"/>
      <c r="Y19" s="657"/>
      <c r="Z19" s="657"/>
      <c r="AA19" s="657"/>
      <c r="AB19" s="657"/>
      <c r="AC19" s="658"/>
      <c r="AD19" s="656">
        <v>626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637</v>
      </c>
      <c r="Q23" s="918"/>
      <c r="R23" s="918"/>
      <c r="S23" s="918"/>
      <c r="T23" s="918"/>
      <c r="U23" s="918"/>
      <c r="V23" s="935"/>
      <c r="W23" s="917">
        <v>592</v>
      </c>
      <c r="X23" s="918"/>
      <c r="Y23" s="918"/>
      <c r="Z23" s="918"/>
      <c r="AA23" s="918"/>
      <c r="AB23" s="918"/>
      <c r="AC23" s="935"/>
      <c r="AD23" s="972" t="s">
        <v>612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637</v>
      </c>
      <c r="Q29" s="932"/>
      <c r="R29" s="932"/>
      <c r="S29" s="932"/>
      <c r="T29" s="932"/>
      <c r="U29" s="932"/>
      <c r="V29" s="933"/>
      <c r="W29" s="931">
        <f>AR13</f>
        <v>592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6</v>
      </c>
      <c r="AF32" s="212"/>
      <c r="AG32" s="212"/>
      <c r="AH32" s="212"/>
      <c r="AI32" s="211">
        <v>5</v>
      </c>
      <c r="AJ32" s="212"/>
      <c r="AK32" s="212"/>
      <c r="AL32" s="212"/>
      <c r="AM32" s="211">
        <v>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v>
      </c>
      <c r="AF33" s="212"/>
      <c r="AG33" s="212"/>
      <c r="AH33" s="212"/>
      <c r="AI33" s="211">
        <v>7</v>
      </c>
      <c r="AJ33" s="212"/>
      <c r="AK33" s="212"/>
      <c r="AL33" s="212"/>
      <c r="AM33" s="211">
        <v>7</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86</v>
      </c>
      <c r="AF34" s="212"/>
      <c r="AG34" s="212"/>
      <c r="AH34" s="212"/>
      <c r="AI34" s="211">
        <v>71</v>
      </c>
      <c r="AJ34" s="212"/>
      <c r="AK34" s="212"/>
      <c r="AL34" s="212"/>
      <c r="AM34" s="211">
        <v>86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596</v>
      </c>
      <c r="AC39" s="457"/>
      <c r="AD39" s="457"/>
      <c r="AE39" s="211">
        <v>1</v>
      </c>
      <c r="AF39" s="212"/>
      <c r="AG39" s="212"/>
      <c r="AH39" s="212"/>
      <c r="AI39" s="211">
        <v>1</v>
      </c>
      <c r="AJ39" s="212"/>
      <c r="AK39" s="212"/>
      <c r="AL39" s="212"/>
      <c r="AM39" s="211">
        <v>1</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596</v>
      </c>
      <c r="AC40" s="519"/>
      <c r="AD40" s="519"/>
      <c r="AE40" s="211">
        <v>2</v>
      </c>
      <c r="AF40" s="212"/>
      <c r="AG40" s="212"/>
      <c r="AH40" s="212"/>
      <c r="AI40" s="211">
        <v>2</v>
      </c>
      <c r="AJ40" s="212"/>
      <c r="AK40" s="212"/>
      <c r="AL40" s="212"/>
      <c r="AM40" s="211">
        <v>2</v>
      </c>
      <c r="AN40" s="212"/>
      <c r="AO40" s="212"/>
      <c r="AP40" s="212"/>
      <c r="AQ40" s="333"/>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50</v>
      </c>
      <c r="AF41" s="212"/>
      <c r="AG41" s="212"/>
      <c r="AH41" s="212"/>
      <c r="AI41" s="211">
        <v>50</v>
      </c>
      <c r="AJ41" s="212"/>
      <c r="AK41" s="212"/>
      <c r="AL41" s="212"/>
      <c r="AM41" s="211">
        <v>50</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79</v>
      </c>
      <c r="AF101" s="212"/>
      <c r="AG101" s="212"/>
      <c r="AH101" s="213"/>
      <c r="AI101" s="211">
        <v>94</v>
      </c>
      <c r="AJ101" s="212"/>
      <c r="AK101" s="212"/>
      <c r="AL101" s="213"/>
      <c r="AM101" s="211">
        <v>97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566</v>
      </c>
      <c r="AF102" s="414"/>
      <c r="AG102" s="414"/>
      <c r="AH102" s="414"/>
      <c r="AI102" s="414">
        <v>86</v>
      </c>
      <c r="AJ102" s="414"/>
      <c r="AK102" s="414"/>
      <c r="AL102" s="414"/>
      <c r="AM102" s="414">
        <v>85</v>
      </c>
      <c r="AN102" s="414"/>
      <c r="AO102" s="414"/>
      <c r="AP102" s="414"/>
      <c r="AQ102" s="266">
        <v>87</v>
      </c>
      <c r="AR102" s="267"/>
      <c r="AS102" s="267"/>
      <c r="AT102" s="312"/>
      <c r="AU102" s="266">
        <v>78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55555</v>
      </c>
      <c r="AF116" s="414"/>
      <c r="AG116" s="414"/>
      <c r="AH116" s="414"/>
      <c r="AI116" s="414">
        <v>54550</v>
      </c>
      <c r="AJ116" s="414"/>
      <c r="AK116" s="414"/>
      <c r="AL116" s="414"/>
      <c r="AM116" s="414">
        <v>47879</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606</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576</v>
      </c>
      <c r="D721" s="290"/>
      <c r="E721" s="290"/>
      <c r="F721" s="291"/>
      <c r="G721" s="280" t="s">
        <v>484</v>
      </c>
      <c r="H721" s="281"/>
      <c r="I721" s="83" t="str">
        <f>IF(OR(G721="　", G721=""), "", "-")</f>
        <v/>
      </c>
      <c r="J721" s="284">
        <v>314</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611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613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577</v>
      </c>
      <c r="F737" s="986"/>
      <c r="G737" s="986"/>
      <c r="H737" s="986"/>
      <c r="I737" s="986"/>
      <c r="J737" s="986"/>
      <c r="K737" s="986"/>
      <c r="L737" s="986"/>
      <c r="M737" s="986"/>
      <c r="N737" s="358" t="s">
        <v>358</v>
      </c>
      <c r="O737" s="358"/>
      <c r="P737" s="358"/>
      <c r="Q737" s="358"/>
      <c r="R737" s="986" t="s">
        <v>578</v>
      </c>
      <c r="S737" s="986"/>
      <c r="T737" s="986"/>
      <c r="U737" s="986"/>
      <c r="V737" s="986"/>
      <c r="W737" s="986"/>
      <c r="X737" s="986"/>
      <c r="Y737" s="986"/>
      <c r="Z737" s="986"/>
      <c r="AA737" s="358" t="s">
        <v>359</v>
      </c>
      <c r="AB737" s="358"/>
      <c r="AC737" s="358"/>
      <c r="AD737" s="358"/>
      <c r="AE737" s="986" t="s">
        <v>579</v>
      </c>
      <c r="AF737" s="986"/>
      <c r="AG737" s="986"/>
      <c r="AH737" s="986"/>
      <c r="AI737" s="986"/>
      <c r="AJ737" s="986"/>
      <c r="AK737" s="986"/>
      <c r="AL737" s="986"/>
      <c r="AM737" s="986"/>
      <c r="AN737" s="358" t="s">
        <v>360</v>
      </c>
      <c r="AO737" s="358"/>
      <c r="AP737" s="358"/>
      <c r="AQ737" s="358"/>
      <c r="AR737" s="987" t="s">
        <v>580</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482</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576</v>
      </c>
      <c r="F739" s="998"/>
      <c r="G739" s="998"/>
      <c r="H739" s="91" t="str">
        <f>IF(E739="", "", "(")</f>
        <v>(</v>
      </c>
      <c r="I739" s="981"/>
      <c r="J739" s="981"/>
      <c r="K739" s="91" t="str">
        <f>IF(OR(I739="　", I739=""), "", "-")</f>
        <v/>
      </c>
      <c r="L739" s="982">
        <v>253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626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626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t="s">
        <v>602</v>
      </c>
      <c r="K837" s="342"/>
      <c r="L837" s="342"/>
      <c r="M837" s="342"/>
      <c r="N837" s="342"/>
      <c r="O837" s="342"/>
      <c r="P837" s="355" t="s">
        <v>603</v>
      </c>
      <c r="Q837" s="343"/>
      <c r="R837" s="343"/>
      <c r="S837" s="343"/>
      <c r="T837" s="343"/>
      <c r="U837" s="343"/>
      <c r="V837" s="343"/>
      <c r="W837" s="343"/>
      <c r="X837" s="343"/>
      <c r="Y837" s="344">
        <v>626</v>
      </c>
      <c r="Z837" s="345"/>
      <c r="AA837" s="345"/>
      <c r="AB837" s="346"/>
      <c r="AC837" s="356" t="s">
        <v>196</v>
      </c>
      <c r="AD837" s="364"/>
      <c r="AE837" s="364"/>
      <c r="AF837" s="364"/>
      <c r="AG837" s="364"/>
      <c r="AH837" s="365" t="s">
        <v>604</v>
      </c>
      <c r="AI837" s="366"/>
      <c r="AJ837" s="366"/>
      <c r="AK837" s="366"/>
      <c r="AL837" s="350" t="s">
        <v>604</v>
      </c>
      <c r="AM837" s="351"/>
      <c r="AN837" s="351"/>
      <c r="AO837" s="352"/>
      <c r="AP837" s="353" t="s">
        <v>605</v>
      </c>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M117">
    <cfRule type="expression" dxfId="2585" priority="13149">
      <formula>IF(RIGHT(TEXT(AM117,"0.#"),1)=".",FALSE,TRUE)</formula>
    </cfRule>
    <cfRule type="expression" dxfId="2584" priority="13150">
      <formula>IF(RIGHT(TEXT(AM117,"0.#"),1)=".",TRUE,FALSE)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435" max="49" man="1"/>
    <brk id="735" max="49" man="1"/>
    <brk id="83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2018-06-25T03:16:50Z</cp:lastPrinted>
  <dcterms:created xsi:type="dcterms:W3CDTF">2012-03-13T00:50:25Z</dcterms:created>
  <dcterms:modified xsi:type="dcterms:W3CDTF">2018-09-03T10:28:37Z</dcterms:modified>
</cp:coreProperties>
</file>