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<sst xmlns="http://schemas.openxmlformats.org/spreadsheetml/2006/main" count="2811" uniqueCount="629">
  <si>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</si>
  <si>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</si>
  <si>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</si>
  <si>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</si>
  <si>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</si>
  <si>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</si>
  <si>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</si>
  <si>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</si>
  <si>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</si>
  <si>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</si>
  <si>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</si>
  <si>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</si>
  <si>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</si>
  <si>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</si>
  <si>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</si>
  <si>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</si>
  <si>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</si>
  <si>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</si>
  <si>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</si>
  <si>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</si>
  <si>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</si>
  <si>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</si>
  <si>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</si>
  <si>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</si>
  <si>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</si>
  <si>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</si>
  <si>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</si>
  <si>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</si>
  <si>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</si>
  <si>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</si>
  <si>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</si>
  <si>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</si>
  <si>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</si>
  <si>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</si>
  <si>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</si>
  <si>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</si>
  <si>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</si>
  <si>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</si>
  <si>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</si>
  <si>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</si>
  <si>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</si>
  <si>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</si>
  <si>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</si>
  <si>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</si>
  <si>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</si>
  <si>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</si>
  <si>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</si>
  <si>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</si>
  <si>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</si>
  <si>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</si>
  <si>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</si>
  <si>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</si>
  <si>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</si>
  <si>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</si>
  <si>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</si>
  <si>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</si>
  <si>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</si>
  <si>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</si>
  <si>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</si>
  <si>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</si>
  <si>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</si>
  <si>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</si>
  <si>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</si>
  <si>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</si>
  <si>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</si>
  <si>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</si>
  <si>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</si>
  <si>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</si>
  <si>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</si>
  <si>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</si>
  <si>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</si>
  <si>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</si>
  <si>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</si>
  <si>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</si>
  <si>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</si>
  <si>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</si>
  <si>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</si>
  <si>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</si>
  <si>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</si>
  <si>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</si>
  <si>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</si>
  <si>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</si>
  <si>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</si>
  <si>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</si>
  <si>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</si>
  <si>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</si>
  <si>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</si>
  <si>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</si>
  <si>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</si>
  <si>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</si>
  <si>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</si>
  <si>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</si>
  <si>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</si>
  <si>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</si>
  <si>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</si>
  <si>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</si>
  <si>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</si>
  <si>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</si>
  <si>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</si>
  <si>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</si>
  <si>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</si>
  <si>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</si>
  <si>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</si>
  <si>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</si>
  <si>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</si>
  <si>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</si>
  <si>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</si>
  <si>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</si>
  <si>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</si>
  <si>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</si>
  <si>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</si>
  <si>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</si>
  <si>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</si>
  <si>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</si>
  <si>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</si>
  <si>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</si>
  <si>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</si>
  <si>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</si>
  <si>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</si>
  <si>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</si>
  <si>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</si>
  <si>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</si>
  <si>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</si>
  <si>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</si>
  <si>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</si>
  <si>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</si>
  <si>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</si>
  <si>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</si>
  <si>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</si>
  <si>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</si>
  <si>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</si>
  <si>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</si>
  <si>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</si>
  <si>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</si>
  <si>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</si>
  <si>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</si>
  <si>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</si>
  <si>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</si>
  <si>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</si>
  <si>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</si>
  <si>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</si>
  <si>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</si>
  <si>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</si>
  <si>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</si>
  <si>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</si>
  <si>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</si>
  <si>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</si>
  <si>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</si>
  <si>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</si>
  <si>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</si>
  <si>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</si>
  <si>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</si>
  <si>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</si>
  <si>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</si>
  <si>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</si>
  <si>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</si>
  <si>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</si>
  <si>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</si>
  <si>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</si>
  <si>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</si>
  <si>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</si>
  <si>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</si>
  <si>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</si>
  <si>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</si>
  <si>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</si>
  <si>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</si>
  <si>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</si>
  <si>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</si>
  <si>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</si>
  <si>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</si>
  <si>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</si>
  <si>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</si>
  <si>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</si>
  <si>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</si>
  <si>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</si>
  <si>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</si>
  <si>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</si>
  <si>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</si>
  <si>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</si>
  <si>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</si>
  <si>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</si>
  <si>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</si>
  <si>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</si>
  <si>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</si>
  <si>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</si>
  <si>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</si>
  <si>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</si>
  <si>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</si>
  <si>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</si>
  <si>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</si>
  <si>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</si>
  <si>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</si>
  <si>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</si>
  <si>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</si>
  <si>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</si>
  <si>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</si>
  <si>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</si>
  <si>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</si>
  <si>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</si>
  <si>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</si>
  <si>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</si>
  <si>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</si>
  <si>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</si>
  <si>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</si>
  <si>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</si>
  <si>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</si>
  <si>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</si>
  <si>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</si>
  <si>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</si>
  <si>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</si>
  <si>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</si>
  <si>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</si>
  <si>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</si>
  <si>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</si>
  <si>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</si>
  <si>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</si>
  <si>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</si>
  <si>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</si>
  <si>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</si>
  <si>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</si>
  <si>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</si>
  <si>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</si>
  <si>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</si>
  <si>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</si>
  <si>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</si>
  <si>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</si>
  <si>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</si>
  <si>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</si>
  <si>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</si>
  <si>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</si>
  <si>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</si>
  <si>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</si>
  <si>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</si>
  <si>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</si>
  <si>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</si>
  <si>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</si>
  <si>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</si>
  <si>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</si>
  <si>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</si>
  <si>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</si>
  <si>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</si>
  <si>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</si>
  <si>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</si>
  <si>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</si>
  <si>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</si>
  <si>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</si>
  <si>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</si>
  <si>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</si>
  <si>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</si>
  <si>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</si>
  <si>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</si>
  <si>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</si>
  <si>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</si>
  <si>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</si>
  <si>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</si>
  <si>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</si>
  <si>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</si>
  <si>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</si>
  <si>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</si>
  <si>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</si>
  <si>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</si>
  <si>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</si>
  <si>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</si>
  <si>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</si>
  <si>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</si>
  <si>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</si>
  <si>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</si>
  <si>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</si>
  <si>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</si>
  <si>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</si>
  <si>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</si>
  <si>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</si>
  <si>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</si>
  <si>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</si>
  <si>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</si>
  <si>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</si>
  <si>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</si>
  <si>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</si>
  <si>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</si>
  <si>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</si>
  <si>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</si>
  <si>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</si>
  <si>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</si>
  <si>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</si>
  <si>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</si>
  <si>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</si>
  <si>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</si>
  <si>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</si>
  <si>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</si>
  <si>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</si>
  <si>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</si>
  <si>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</si>
  <si>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</si>
  <si>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</si>
  <si>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</si>
  <si>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</si>
  <si>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</si>
  <si>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</si>
  <si>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</si>
  <si>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</si>
  <si>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</si>
  <si>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</si>
  <si>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</si>
  <si>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</si>
  <si>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</si>
  <si>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</si>
  <si>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</si>
  <si>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</si>
  <si>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</si>
  <si>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</si>
  <si>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</si>
  <si>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</si>
  <si>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</si>
  <si>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</si>
  <si>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</si>
  <si>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</si>
  <si>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</si>
  <si>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</si>
  <si>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</si>
  <si>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</si>
  <si>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</si>
  <si>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</si>
  <si>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</si>
  <si>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</si>
  <si>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</si>
  <si>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</si>
  <si>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</si>
  <si>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</si>
  <si>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</si>
  <si>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</si>
  <si>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</si>
  <si>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</si>
  <si>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</si>
  <si>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</si>
  <si>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</si>
  <si>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</si>
  <si>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</si>
  <si>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</si>
  <si>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</si>
  <si>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</si>
  <si>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</si>
  <si>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</si>
  <si>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</si>
  <si>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</si>
  <si>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</si>
  <si>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</si>
  <si>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</si>
  <si>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</si>
  <si>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</si>
  <si>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</si>
  <si>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</si>
  <si>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</si>
  <si>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</si>
  <si>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</si>
  <si>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</si>
  <si>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</si>
  <si>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</si>
  <si>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</si>
  <si>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</si>
  <si>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</si>
  <si>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</si>
  <si>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</si>
  <si>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</si>
  <si>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</si>
  <si>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</si>
  <si>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</si>
  <si>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</si>
  <si>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</si>
  <si>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</si>
  <si>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</si>
  <si>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</si>
  <si>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</si>
  <si>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</si>
  <si>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</si>
  <si>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</si>
  <si>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</si>
  <si>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</si>
  <si>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</si>
  <si>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</si>
  <si>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</si>
  <si>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</si>
  <si>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</si>
  <si>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</si>
  <si>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</si>
  <si>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</si>
  <si>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</si>
  <si>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</si>
  <si>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</si>
  <si>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</si>
  <si>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</si>
  <si>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</si>
  <si>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</si>
  <si>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</si>
  <si>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</si>
  <si>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</si>
  <si>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</si>
  <si>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</si>
  <si>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</si>
  <si>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</si>
  <si>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</si>
  <si>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</si>
  <si>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</si>
  <si>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</si>
  <si>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</si>
  <si>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</si>
  <si>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</si>
  <si>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</si>
  <si>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</si>
  <si>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</si>
  <si>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</si>
  <si>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</si>
  <si>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</si>
  <si>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</si>
  <si>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</si>
  <si>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</si>
  <si>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</si>
  <si>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</si>
  <si>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</si>
  <si>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</si>
  <si>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</si>
  <si>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</si>
  <si>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</si>
  <si>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</si>
  <si>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</si>
  <si>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</si>
  <si>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</si>
  <si>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</si>
  <si>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</si>
  <si>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</si>
  <si>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</si>
  <si>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</si>
  <si>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</si>
  <si>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</si>
  <si>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</si>
  <si>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</si>
  <si>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</si>
  <si>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</si>
  <si>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</si>
  <si>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</si>
  <si>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</si>
  <si>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</si>
  <si>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</si>
  <si>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</si>
  <si>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</si>
  <si>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</si>
  <si>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</si>
  <si>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</si>
  <si>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</si>
  <si>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</si>
  <si>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</si>
  <si>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</si>
  <si>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</si>
  <si>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</si>
  <si>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</si>
  <si>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</si>
  <si>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</si>
  <si>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</si>
  <si>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</si>
  <si>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</si>
  <si>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</si>
  <si>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</si>
  <si>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</si>
  <si>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</si>
  <si>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</si>
  <si>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</si>
  <si>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</si>
  <si>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</si>
  <si>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</si>
  <si>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</si>
  <si>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</si>
  <si>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</si>
  <si>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</si>
  <si>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</si>
  <si>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</si>
  <si>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</si>
  <si>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</si>
  <si>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</si>
  <si>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</si>
  <si>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</si>
  <si>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</si>
  <si>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</si>
  <si>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</si>
  <si>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</si>
  <si>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</si>
  <si>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</si>
  <si>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</si>
  <si>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</si>
  <si>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</si>
  <si>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</si>
  <si>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</si>
  <si>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</si>
  <si>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</si>
  <si>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</si>
  <si>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</si>
  <si>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</si>
  <si>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</si>
  <si>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</si>
  <si>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</si>
  <si>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</si>
  <si>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</si>
  <si>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</si>
  <si>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</si>
  <si>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</si>
  <si>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</si>
  <si>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</si>
  <si>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</si>
  <si>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</si>
  <si>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</si>
  <si>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</si>
  <si>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</si>
  <si>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</si>
  <si>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</si>
  <si>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</si>
  <si>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</si>
  <si>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</si>
  <si>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</si>
  <si>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</si>
  <si>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</si>
  <si>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</si>
  <si>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</si>
  <si>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</si>
  <si>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</si>
  <si>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</si>
  <si>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</si>
  <si>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</si>
  <si>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</si>
  <si>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</si>
  <si>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</si>
  <si>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</si>
  <si>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</si>
  <si>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</si>
  <si>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</si>
  <si>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</si>
  <si>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</si>
  <si>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</si>
  <si>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</si>
  <si>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</si>
  <si>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</si>
  <si>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</si>
  <si>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</si>
  <si>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</si>
  <si>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</si>
  <si>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</si>
  <si>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</si>
  <si>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</si>
  <si>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</si>
  <si>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</si>
  <si>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</si>
  <si>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</si>
  <si>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化学兵器禁止機関（ＯＰＣＷ）拠出金（義務的拠出金）</t>
    <phoneticPr fontId="5"/>
  </si>
  <si>
    <t>軍縮不拡散・科学部</t>
    <phoneticPr fontId="5"/>
  </si>
  <si>
    <t>生物・化学兵器禁止条約室</t>
    <phoneticPr fontId="5"/>
  </si>
  <si>
    <t>○</t>
  </si>
  <si>
    <t>外務省設置法第４条第３号</t>
    <rPh sb="0" eb="3">
      <t>ガイムショウ</t>
    </rPh>
    <rPh sb="3" eb="5">
      <t>セッチ</t>
    </rPh>
    <rPh sb="5" eb="6">
      <t>ホウ</t>
    </rPh>
    <rPh sb="6" eb="7">
      <t>ダイ</t>
    </rPh>
    <rPh sb="8" eb="9">
      <t>ジョウ</t>
    </rPh>
    <rPh sb="9" eb="10">
      <t>ダイ</t>
    </rPh>
    <rPh sb="11" eb="12">
      <t>ゴウ</t>
    </rPh>
    <phoneticPr fontId="5"/>
  </si>
  <si>
    <t>化学兵器禁止条約検証附属書第４部（Ｂ）１５，第４回締約国会議決定，日中ＯＰＣＷ三者間での合意</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</si>
  <si>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phoneticPr fontId="5"/>
  </si>
  <si>
    <t>拠出金</t>
    <rPh sb="0" eb="3">
      <t>キョシュツキン</t>
    </rPh>
    <phoneticPr fontId="5"/>
  </si>
  <si>
    <t>ＣＷＣに基づくＯＰＣＷの中国での査察を着実に受け入れ，我が国としてＣＷＣに基づく義務を誠実に履行していくことを確認。</t>
    <rPh sb="4" eb="5">
      <t>モト</t>
    </rPh>
    <rPh sb="12" eb="14">
      <t>チュウゴク</t>
    </rPh>
    <rPh sb="16" eb="18">
      <t>ササツ</t>
    </rPh>
    <rPh sb="19" eb="21">
      <t>チャクジツ</t>
    </rPh>
    <rPh sb="22" eb="23">
      <t>ウ</t>
    </rPh>
    <rPh sb="24" eb="25">
      <t>イ</t>
    </rPh>
    <rPh sb="27" eb="28">
      <t>ワ</t>
    </rPh>
    <rPh sb="29" eb="30">
      <t>コク</t>
    </rPh>
    <rPh sb="37" eb="38">
      <t>モト</t>
    </rPh>
    <rPh sb="40" eb="42">
      <t>ギム</t>
    </rPh>
    <rPh sb="43" eb="45">
      <t>セイジツ</t>
    </rPh>
    <rPh sb="46" eb="48">
      <t>リコウ</t>
    </rPh>
    <rPh sb="55" eb="57">
      <t>カクニン</t>
    </rPh>
    <phoneticPr fontId="5"/>
  </si>
  <si>
    <t>査察回数</t>
    <rPh sb="0" eb="2">
      <t>ササツ</t>
    </rPh>
    <rPh sb="2" eb="4">
      <t>カイスウ</t>
    </rPh>
    <phoneticPr fontId="5"/>
  </si>
  <si>
    <t>ＯＰＣＷ検証実施報告書</t>
    <phoneticPr fontId="5"/>
  </si>
  <si>
    <t>回</t>
    <rPh sb="0" eb="1">
      <t>カイ</t>
    </rPh>
    <phoneticPr fontId="5"/>
  </si>
  <si>
    <t>人</t>
    <rPh sb="0" eb="1">
      <t>ヒト</t>
    </rPh>
    <phoneticPr fontId="5"/>
  </si>
  <si>
    <t>日中分（日中によるＯＰＣＷ査察団への同行につき要した経費）経費総額／査察回数　　　　　　　　　　　　　　　　　　　　　　　　　　　　</t>
    <phoneticPr fontId="5"/>
  </si>
  <si>
    <t>万ユーロ</t>
    <rPh sb="0" eb="1">
      <t>マン</t>
    </rPh>
    <phoneticPr fontId="5"/>
  </si>
  <si>
    <t>　万ユーロ　/回</t>
    <rPh sb="1" eb="2">
      <t>マン</t>
    </rPh>
    <rPh sb="7" eb="8">
      <t>カイ</t>
    </rPh>
    <phoneticPr fontId="5"/>
  </si>
  <si>
    <t>１０．４／９</t>
    <phoneticPr fontId="5"/>
  </si>
  <si>
    <t>１２．７／９</t>
    <phoneticPr fontId="5"/>
  </si>
  <si>
    <t>６．６／９</t>
    <phoneticPr fontId="5"/>
  </si>
  <si>
    <t>１０．３／８</t>
    <phoneticPr fontId="5"/>
  </si>
  <si>
    <t>ＯＰＣＷ分（ＯＰＣＷ査察団につき要した経費）
経費総額／査察回数　</t>
    <phoneticPr fontId="5"/>
  </si>
  <si>
    <t>万ドル</t>
    <rPh sb="0" eb="1">
      <t>マン</t>
    </rPh>
    <phoneticPr fontId="5"/>
  </si>
  <si>
    <t>万ドル　　/　回</t>
    <rPh sb="0" eb="1">
      <t>マン</t>
    </rPh>
    <rPh sb="7" eb="8">
      <t>カイ</t>
    </rPh>
    <phoneticPr fontId="5"/>
  </si>
  <si>
    <t>中国側からの請求書待ち</t>
    <phoneticPr fontId="5"/>
  </si>
  <si>
    <t>中国側からの請求書待ち</t>
    <phoneticPr fontId="5"/>
  </si>
  <si>
    <t>中国側からの請求書待ち</t>
    <phoneticPr fontId="5"/>
  </si>
  <si>
    <t>化学兵器禁止条約(CWC)の実施強化のための取組を強化する。</t>
    <rPh sb="4" eb="6">
      <t>キンシ</t>
    </rPh>
    <phoneticPr fontId="5"/>
  </si>
  <si>
    <t xml:space="preserve">化学兵器禁止条約(CWC)に関し以下を実施する。
（１）非締約国に対して加入を呼びかけ，少なくとも年に１ヶ国の増加を目指す。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rPh sb="44" eb="45">
      <t>スク</t>
    </rPh>
    <phoneticPr fontId="5"/>
  </si>
  <si>
    <t>（１）非締約国に対して加入を呼びかけ，年に１ヶ国の増加を目指す。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</si>
  <si>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無</t>
  </si>
  <si>
    <t>‐</t>
  </si>
  <si>
    <t>ＯＰＣＷ拠出金の支払いは，我が国が締結した条約上の義務に基づくものであることから，国民のニーズがある。</t>
    <rPh sb="4" eb="6">
      <t>キョシュツ</t>
    </rPh>
    <phoneticPr fontId="5"/>
  </si>
  <si>
    <t>ＯＰＣＷ拠出金の支払いは，我が国が締結した条約上の義務に基づくものであることから，国が実施すべきもの。</t>
    <rPh sb="4" eb="6">
      <t>キョシュツ</t>
    </rPh>
    <phoneticPr fontId="5"/>
  </si>
  <si>
    <t>ＯＰＣＷ拠出金の支払いは，我が国が締結した条約上の義務に基づくものであることから，優先度が高い。。</t>
    <rPh sb="4" eb="6">
      <t>キョシュツ</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</si>
  <si>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</si>
  <si>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使途は条約上の義務の履行に関するものであり妥当。</t>
    <phoneticPr fontId="5"/>
  </si>
  <si>
    <t>単位当たりコストの算出は困難であるが、近年、OPCW予算は横ばいもしくは減額で推移（特に、過去２年間は減額）。</t>
    <phoneticPr fontId="5"/>
  </si>
  <si>
    <t>該当なし。</t>
    <phoneticPr fontId="5"/>
  </si>
  <si>
    <t>中国側が費用総額に関する請求書をOPCWに提出してからのみ支払いが可能となる。依然として中国側からの提出がなされておらず，費用全体が不明。</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1">
      <t>イゼン</t>
    </rPh>
    <rPh sb="44" eb="46">
      <t>チュウゴク</t>
    </rPh>
    <rPh sb="46" eb="47">
      <t>ガワ</t>
    </rPh>
    <rPh sb="50" eb="52">
      <t>テイシュツ</t>
    </rPh>
    <rPh sb="61" eb="63">
      <t>ヒヨウ</t>
    </rPh>
    <rPh sb="63" eb="65">
      <t>ゼンタイ</t>
    </rPh>
    <rPh sb="66" eb="68">
      <t>フメイ</t>
    </rPh>
    <phoneticPr fontId="5"/>
  </si>
  <si>
    <t>中国側から費用総額に関する請求書が提出されていない。中国側は，現在，請求書の提出に向けて準備を開始している模様。今２０１７年中には，一部の提出がなされる見込み。</t>
    <rPh sb="0" eb="2">
      <t>チュウゴク</t>
    </rPh>
    <rPh sb="2" eb="3">
      <t>ガワ</t>
    </rPh>
    <rPh sb="5" eb="7">
      <t>ヒヨウ</t>
    </rPh>
    <rPh sb="7" eb="9">
      <t>ソウガク</t>
    </rPh>
    <rPh sb="10" eb="11">
      <t>カン</t>
    </rPh>
    <rPh sb="13" eb="16">
      <t>セイキュウショ</t>
    </rPh>
    <rPh sb="17" eb="19">
      <t>テイシュツ</t>
    </rPh>
    <rPh sb="26" eb="28">
      <t>チュウゴク</t>
    </rPh>
    <rPh sb="28" eb="29">
      <t>ガワ</t>
    </rPh>
    <rPh sb="31" eb="33">
      <t>ゲンザイ</t>
    </rPh>
    <rPh sb="34" eb="37">
      <t>セイキュウショ</t>
    </rPh>
    <rPh sb="38" eb="40">
      <t>テイシュツ</t>
    </rPh>
    <rPh sb="41" eb="42">
      <t>ム</t>
    </rPh>
    <rPh sb="44" eb="46">
      <t>ジュンビ</t>
    </rPh>
    <rPh sb="47" eb="49">
      <t>カイシ</t>
    </rPh>
    <rPh sb="53" eb="55">
      <t>モヨウ</t>
    </rPh>
    <rPh sb="56" eb="57">
      <t>イマ</t>
    </rPh>
    <rPh sb="61" eb="62">
      <t>ネン</t>
    </rPh>
    <rPh sb="62" eb="63">
      <t>チュウ</t>
    </rPh>
    <rPh sb="66" eb="68">
      <t>イチブ</t>
    </rPh>
    <rPh sb="69" eb="71">
      <t>テイシュツ</t>
    </rPh>
    <rPh sb="76" eb="78">
      <t>ミコ</t>
    </rPh>
    <phoneticPr fontId="5"/>
  </si>
  <si>
    <t>近年、OPCW予算は横ばいもしくは減額で推移（特に、過去２年間は減額）。</t>
    <phoneticPr fontId="5"/>
  </si>
  <si>
    <t>条約上の義務である拠出金支払いに代替する手段はない。ＯＰＣＷは各年の予算書において成果目標を立て，化学兵器廃棄の検証等，条約の目的達成のための活動を着実に実施。</t>
    <rPh sb="9" eb="11">
      <t>キョシュツ</t>
    </rPh>
    <rPh sb="11" eb="12">
      <t>キン</t>
    </rPh>
    <phoneticPr fontId="5"/>
  </si>
  <si>
    <t>条約上の義務である拠出金支払いに代替する手段はない。ＯＰＣＷは各年の予算書において成果目標を立て，化学兵器廃棄の検証等，条約の目的達成のための活動を着実に実施。</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</si>
  <si>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</si>
  <si>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我が国は，日中OPCW三者協議，OPCW執行理事会等の場を通じて，査察の効率的な実施及び査察に係る経費の適正性をチェックしており，今度とも，かかる取組を継続する。</t>
    <phoneticPr fontId="5"/>
  </si>
  <si>
    <t>OPCWの本拠出金対応事業においては，以下の通りＰＤＣＡを確保。
①Plan:日中OPCW三者による協議により年間の査察スケジュールを策定。②Do:中国におけるACW関連査察の実施。③Check:査察後に作成されるOPCW査察報告書，執行理事会における事業進捗状況に係る報告によりACW廃棄関連事業の成果を評価。④Act:執行理事会や締約国会議，日中OPCW三者協議等の機会を通じて，必要に応じて改善を申し入れ。</t>
    <phoneticPr fontId="5"/>
  </si>
  <si>
    <t>５９</t>
    <phoneticPr fontId="5"/>
  </si>
  <si>
    <t>４６</t>
    <phoneticPr fontId="5"/>
  </si>
  <si>
    <t>５７</t>
    <phoneticPr fontId="5"/>
  </si>
  <si>
    <t>１３７</t>
    <phoneticPr fontId="5"/>
  </si>
  <si>
    <t>１２９</t>
    <phoneticPr fontId="5"/>
  </si>
  <si>
    <t>１３７</t>
    <phoneticPr fontId="5"/>
  </si>
  <si>
    <t>１６６</t>
    <phoneticPr fontId="5"/>
  </si>
  <si>
    <t>中国遺棄化学兵器廃棄にかかるＯＰＣＷの査察経費</t>
    <phoneticPr fontId="5"/>
  </si>
  <si>
    <t>化学兵器禁止機関</t>
    <rPh sb="0" eb="2">
      <t>カガク</t>
    </rPh>
    <rPh sb="2" eb="4">
      <t>ヘイキ</t>
    </rPh>
    <rPh sb="4" eb="6">
      <t>キンシ</t>
    </rPh>
    <rPh sb="6" eb="8">
      <t>キカン</t>
    </rPh>
    <phoneticPr fontId="5"/>
  </si>
  <si>
    <t>-</t>
    <phoneticPr fontId="5"/>
  </si>
  <si>
    <t>中国遺棄化学兵器廃棄にかかるＯＰＣＷの査察経費</t>
    <rPh sb="0" eb="2">
      <t>チュウゴク</t>
    </rPh>
    <rPh sb="2" eb="4">
      <t>イキ</t>
    </rPh>
    <rPh sb="4" eb="6">
      <t>カガク</t>
    </rPh>
    <rPh sb="6" eb="8">
      <t>ヘイキ</t>
    </rPh>
    <rPh sb="8" eb="10">
      <t>ハイキ</t>
    </rPh>
    <rPh sb="19" eb="21">
      <t>ササツ</t>
    </rPh>
    <rPh sb="21" eb="23">
      <t>ケイヒ</t>
    </rPh>
    <phoneticPr fontId="5"/>
  </si>
  <si>
    <t xml:space="preserve">邦人職員数
</t>
    <phoneticPr fontId="5"/>
  </si>
  <si>
    <t xml:space="preserve">OPCWに勤務する邦人職員数
</t>
    <phoneticPr fontId="5"/>
  </si>
  <si>
    <t>Ｈ２９</t>
    <phoneticPr fontId="5"/>
  </si>
  <si>
    <t xml:space="preserve">（１）イスラエル，エジプト，北朝鮮及び南スーダンの４ヶ国の非締約国に対する加入の呼びかけを化学兵器禁止機関(OPCW)と共に行った。（現在192ヶ国が，CWC締約加盟国となっている。）
（２）OPCW締約国会議，執行理事会(年３回開催)に参画し，条約実施のための協議（遺棄化学兵器の廃棄，シリアの化学兵器廃棄，クアラルンプール国際空港における化学兵器使用事案に対する非難声明の発出など）に積極的に貢献し，化学兵器のない世界の実現に向けて取り組んだ。
（３）バングラディシュ及びスリランカ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（４）OPCWによる査察を滞りなく受入れ（産業査察２１件・ACW査察６件），我が国のCWC履行に対する透明性確保，信頼醸成に努めた。
</t>
    <rPh sb="236" eb="237">
      <t>オヨ</t>
    </rPh>
    <phoneticPr fontId="5"/>
  </si>
  <si>
    <t>外務省</t>
  </si>
  <si>
    <t>基本目標VII　分担金・拠出金</t>
    <phoneticPr fontId="5"/>
  </si>
  <si>
    <t>施策VII－1　国際機関を通じた政務及び安全保障分野に係る国際貢献</t>
    <phoneticPr fontId="5"/>
  </si>
  <si>
    <t>OPCWに勤務する邦人幹部職員数</t>
    <rPh sb="11" eb="13">
      <t>カンブ</t>
    </rPh>
    <rPh sb="15" eb="16">
      <t>スウ</t>
    </rPh>
    <phoneticPr fontId="5"/>
  </si>
  <si>
    <t>邦人幹部職員数</t>
    <rPh sb="0" eb="2">
      <t>ホウジン</t>
    </rPh>
    <rPh sb="2" eb="4">
      <t>カンブ</t>
    </rPh>
    <rPh sb="4" eb="6">
      <t>ショクイン</t>
    </rPh>
    <rPh sb="6" eb="7">
      <t>スウ</t>
    </rPh>
    <phoneticPr fontId="5"/>
  </si>
  <si>
    <t>ＯＰＣＷから聴取等</t>
    <rPh sb="6" eb="8">
      <t>チョウシュ</t>
    </rPh>
    <rPh sb="8" eb="9">
      <t>トウ</t>
    </rPh>
    <phoneticPr fontId="5"/>
  </si>
  <si>
    <t>OPCWから聴取等</t>
    <rPh sb="8" eb="9">
      <t>トウ</t>
    </rPh>
    <phoneticPr fontId="5"/>
  </si>
  <si>
    <t>人</t>
    <rPh sb="0" eb="1">
      <t>ヒト</t>
    </rPh>
    <phoneticPr fontId="5"/>
  </si>
  <si>
    <t>ＯＰＣＷが実施する化学兵器廃棄関連査察及び化学産業検証関連査察の回数</t>
    <rPh sb="5" eb="7">
      <t>ジッシ</t>
    </rPh>
    <rPh sb="9" eb="11">
      <t>カガク</t>
    </rPh>
    <rPh sb="11" eb="13">
      <t>ヘイキ</t>
    </rPh>
    <rPh sb="13" eb="15">
      <t>ハイキ</t>
    </rPh>
    <rPh sb="15" eb="17">
      <t>カンレン</t>
    </rPh>
    <rPh sb="17" eb="19">
      <t>ササツ</t>
    </rPh>
    <rPh sb="19" eb="20">
      <t>オヨ</t>
    </rPh>
    <rPh sb="21" eb="23">
      <t>カガク</t>
    </rPh>
    <rPh sb="23" eb="25">
      <t>サンギョウ</t>
    </rPh>
    <rPh sb="25" eb="27">
      <t>ケンショウ</t>
    </rPh>
    <rPh sb="27" eb="29">
      <t>カンレン</t>
    </rPh>
    <rPh sb="29" eb="31">
      <t>ササツ</t>
    </rPh>
    <rPh sb="32" eb="34">
      <t>カイスウ</t>
    </rPh>
    <phoneticPr fontId="5"/>
  </si>
  <si>
    <t>回</t>
    <rPh sb="0" eb="1">
      <t>カイ</t>
    </rPh>
    <phoneticPr fontId="5"/>
  </si>
  <si>
    <t>　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
（亜中モ一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
　事業番号０１５７の分担金は、締約国が支払いを義務づけられているものであり、ＯＰＣＷが実施する検証活動、締約国による条約の実施促進に向けた活動に要する費用その他ＯＰＣＷの運営費等に用いられる。</t>
    <rPh sb="106" eb="108">
      <t>アチュウ</t>
    </rPh>
    <rPh sb="109" eb="110">
      <t>イチ</t>
    </rPh>
    <rPh sb="111" eb="113">
      <t>ジッシ</t>
    </rPh>
    <rPh sb="115" eb="117">
      <t>ゲンチ</t>
    </rPh>
    <rPh sb="117" eb="119">
      <t>チョウサ</t>
    </rPh>
    <rPh sb="121" eb="122">
      <t>キュウ</t>
    </rPh>
    <rPh sb="122" eb="123">
      <t>グン</t>
    </rPh>
    <rPh sb="127" eb="128">
      <t>オモ</t>
    </rPh>
    <rPh sb="131" eb="133">
      <t>ホウダン</t>
    </rPh>
    <rPh sb="134" eb="136">
      <t>カガク</t>
    </rPh>
    <rPh sb="136" eb="138">
      <t>ホウダン</t>
    </rPh>
    <rPh sb="139" eb="140">
      <t>イナ</t>
    </rPh>
    <rPh sb="141" eb="143">
      <t>チョウサ</t>
    </rPh>
    <rPh sb="144" eb="146">
      <t>ジッシ</t>
    </rPh>
    <rPh sb="151" eb="152">
      <t>ホン</t>
    </rPh>
    <rPh sb="152" eb="154">
      <t>ササツ</t>
    </rPh>
    <rPh sb="161" eb="163">
      <t>キュウグン</t>
    </rPh>
    <rPh sb="164" eb="166">
      <t>イキ</t>
    </rPh>
    <rPh sb="168" eb="170">
      <t>カガク</t>
    </rPh>
    <rPh sb="170" eb="172">
      <t>ヘイキ</t>
    </rPh>
    <rPh sb="173" eb="175">
      <t>テキセツ</t>
    </rPh>
    <rPh sb="176" eb="178">
      <t>カンリ</t>
    </rPh>
    <rPh sb="179" eb="181">
      <t>ハイキ</t>
    </rPh>
    <rPh sb="187" eb="189">
      <t>カクニン</t>
    </rPh>
    <rPh sb="199" eb="200">
      <t>ウ</t>
    </rPh>
    <rPh sb="201" eb="202">
      <t>イ</t>
    </rPh>
    <rPh sb="203" eb="205">
      <t>ヒヨウ</t>
    </rPh>
    <rPh sb="206" eb="208">
      <t>フタン</t>
    </rPh>
    <rPh sb="209" eb="211">
      <t>ジョウヤク</t>
    </rPh>
    <rPh sb="211" eb="212">
      <t>ジョウ</t>
    </rPh>
    <rPh sb="213" eb="215">
      <t>ギム</t>
    </rPh>
    <rPh sb="222" eb="224">
      <t>ジギョウ</t>
    </rPh>
    <rPh sb="224" eb="226">
      <t>バンゴウ</t>
    </rPh>
    <phoneticPr fontId="5"/>
  </si>
  <si>
    <t>化学兵器禁止機関（ＯＰＣＷ）分担金</t>
    <phoneticPr fontId="5"/>
  </si>
  <si>
    <t>為替の変動</t>
    <rPh sb="0" eb="2">
      <t>カワセ</t>
    </rPh>
    <rPh sb="3" eb="5">
      <t>ヘンドウ</t>
    </rPh>
    <phoneticPr fontId="5"/>
  </si>
  <si>
    <t>室長　佐藤　建五</t>
    <rPh sb="0" eb="2">
      <t>シツチョウ</t>
    </rPh>
    <rPh sb="3" eb="5">
      <t>サトウ</t>
    </rPh>
    <rPh sb="6" eb="7">
      <t>ケン</t>
    </rPh>
    <rPh sb="7" eb="8">
      <t>ゴ</t>
    </rPh>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</si>
  <si>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</si>
  <si>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</si>
  <si>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</si>
  <si>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執行等改善</t>
  </si>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</sst>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81642</xdr:colOff>
      <xdr:row>740</xdr:row>
      <xdr:rowOff>2</xdr:rowOff>
    </xdr:from>
    <xdr:to>
      <xdr:col>41</xdr:col>
      <xdr:colOff>122464</xdr:colOff>
      <xdr:row>753</xdr:row>
      <xdr:rowOff>13607</xdr:rowOff>
    </xdr:to>
    <xdr:grpSp>
      <xdr:nvGrpSpPr>
        <xdr:cNvPr id="37" name="グループ化 36"/>
        <xdr:cNvGrpSpPr/>
      </xdr:nvGrpSpPr>
      <xdr:grpSpPr>
        <a:xfrm>
          <a:off x="3682092" y="42700577"/>
          <a:ext cx="4641397" cy="4595130"/>
          <a:chOff x="1416844" y="46398656"/>
          <a:chExt cx="2662237" cy="2500314"/>
        </a:xfrm>
      </xdr:grpSpPr>
      <xdr:sp macro="" textlink="">
        <xdr:nvSpPr>
          <xdr:cNvPr id="38" name="テキスト ボックス 37"/>
          <xdr:cNvSpPr txBox="1"/>
        </xdr:nvSpPr>
        <xdr:spPr>
          <a:xfrm>
            <a:off x="2159793" y="46398656"/>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８百万円</a:t>
            </a:r>
          </a:p>
        </xdr:txBody>
      </xdr:sp>
      <xdr:cxnSp macro="">
        <xdr:nvCxnSpPr>
          <xdr:cNvPr id="39" name="直線矢印コネクタ 38"/>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41" name="テキスト ボックス 40"/>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８百万円</a:t>
            </a:r>
            <a:endParaRPr kumimoji="1" lang="en-US" altLang="ja-JP" sz="1100"/>
          </a:p>
        </xdr:txBody>
      </xdr:sp>
      <xdr:sp macro="" textlink="">
        <xdr:nvSpPr>
          <xdr:cNvPr id="42" name="大かっこ 41"/>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166</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610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623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626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44</v>
      </c>
      <c r="Q13" s="657"/>
      <c r="R13" s="657"/>
      <c r="S13" s="657"/>
      <c r="T13" s="657"/>
      <c r="U13" s="657"/>
      <c r="V13" s="658"/>
      <c r="W13" s="656">
        <v>45</v>
      </c>
      <c r="X13" s="657"/>
      <c r="Y13" s="657"/>
      <c r="Z13" s="657"/>
      <c r="AA13" s="657"/>
      <c r="AB13" s="657"/>
      <c r="AC13" s="658"/>
      <c r="AD13" s="656">
        <v>41</v>
      </c>
      <c r="AE13" s="657"/>
      <c r="AF13" s="657"/>
      <c r="AG13" s="657"/>
      <c r="AH13" s="657"/>
      <c r="AI13" s="657"/>
      <c r="AJ13" s="658"/>
      <c r="AK13" s="656">
        <v>56</v>
      </c>
      <c r="AL13" s="657"/>
      <c r="AM13" s="657"/>
      <c r="AN13" s="657"/>
      <c r="AO13" s="657"/>
      <c r="AP13" s="657"/>
      <c r="AQ13" s="658"/>
      <c r="AR13" s="917">
        <v>58</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44</v>
      </c>
      <c r="Q18" s="878"/>
      <c r="R18" s="878"/>
      <c r="S18" s="878"/>
      <c r="T18" s="878"/>
      <c r="U18" s="878"/>
      <c r="V18" s="879"/>
      <c r="W18" s="877">
        <f>SUM(W13:AC17)</f>
        <v>45</v>
      </c>
      <c r="X18" s="878"/>
      <c r="Y18" s="878"/>
      <c r="Z18" s="878"/>
      <c r="AA18" s="878"/>
      <c r="AB18" s="878"/>
      <c r="AC18" s="879"/>
      <c r="AD18" s="877">
        <f>SUM(AD13:AJ17)</f>
        <v>41</v>
      </c>
      <c r="AE18" s="878"/>
      <c r="AF18" s="878"/>
      <c r="AG18" s="878"/>
      <c r="AH18" s="878"/>
      <c r="AI18" s="878"/>
      <c r="AJ18" s="879"/>
      <c r="AK18" s="877">
        <f>SUM(AK13:AQ17)</f>
        <v>56</v>
      </c>
      <c r="AL18" s="878"/>
      <c r="AM18" s="878"/>
      <c r="AN18" s="878"/>
      <c r="AO18" s="878"/>
      <c r="AP18" s="878"/>
      <c r="AQ18" s="879"/>
      <c r="AR18" s="877">
        <f>SUM(AR13:AX17)</f>
        <v>58</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26</v>
      </c>
      <c r="Q19" s="657"/>
      <c r="R19" s="657"/>
      <c r="S19" s="657"/>
      <c r="T19" s="657"/>
      <c r="U19" s="657"/>
      <c r="V19" s="658"/>
      <c r="W19" s="656">
        <v>17</v>
      </c>
      <c r="X19" s="657"/>
      <c r="Y19" s="657"/>
      <c r="Z19" s="657"/>
      <c r="AA19" s="657"/>
      <c r="AB19" s="657"/>
      <c r="AC19" s="658"/>
      <c r="AD19" s="656">
        <v>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0.59090909090909094</v>
      </c>
      <c r="Q20" s="311"/>
      <c r="R20" s="311"/>
      <c r="S20" s="311"/>
      <c r="T20" s="311"/>
      <c r="U20" s="311"/>
      <c r="V20" s="311"/>
      <c r="W20" s="311">
        <f t="shared" ref="W20" si="0">IF(W18=0, "-", SUM(W19)/W18)</f>
        <v>0.37777777777777777</v>
      </c>
      <c r="X20" s="311"/>
      <c r="Y20" s="311"/>
      <c r="Z20" s="311"/>
      <c r="AA20" s="311"/>
      <c r="AB20" s="311"/>
      <c r="AC20" s="311"/>
      <c r="AD20" s="311">
        <f t="shared" ref="AD20" si="1">IF(AD18=0, "-", SUM(AD19)/AD18)</f>
        <v>0.1951219512195122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0.59090909090909094</v>
      </c>
      <c r="Q21" s="311"/>
      <c r="R21" s="311"/>
      <c r="S21" s="311"/>
      <c r="T21" s="311"/>
      <c r="U21" s="311"/>
      <c r="V21" s="311"/>
      <c r="W21" s="311">
        <f t="shared" ref="W21" si="2">IF(W19=0, "-", SUM(W19)/SUM(W13,W14))</f>
        <v>0.37777777777777777</v>
      </c>
      <c r="X21" s="311"/>
      <c r="Y21" s="311"/>
      <c r="Z21" s="311"/>
      <c r="AA21" s="311"/>
      <c r="AB21" s="311"/>
      <c r="AC21" s="311"/>
      <c r="AD21" s="311">
        <f t="shared" ref="AD21" si="3">IF(AD19=0, "-", SUM(AD19)/SUM(AD13,AD14))</f>
        <v>0.1951219512195122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556</v>
      </c>
      <c r="H23" s="951"/>
      <c r="I23" s="951"/>
      <c r="J23" s="951"/>
      <c r="K23" s="951"/>
      <c r="L23" s="951"/>
      <c r="M23" s="951"/>
      <c r="N23" s="951"/>
      <c r="O23" s="952"/>
      <c r="P23" s="917">
        <v>56</v>
      </c>
      <c r="Q23" s="918"/>
      <c r="R23" s="918"/>
      <c r="S23" s="918"/>
      <c r="T23" s="918"/>
      <c r="U23" s="918"/>
      <c r="V23" s="935"/>
      <c r="W23" s="917">
        <v>58</v>
      </c>
      <c r="X23" s="918"/>
      <c r="Y23" s="918"/>
      <c r="Z23" s="918"/>
      <c r="AA23" s="918"/>
      <c r="AB23" s="918"/>
      <c r="AC23" s="935"/>
      <c r="AD23" s="972" t="s">
        <v>622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56</v>
      </c>
      <c r="Q29" s="932"/>
      <c r="R29" s="932"/>
      <c r="S29" s="932"/>
      <c r="T29" s="932"/>
      <c r="U29" s="932"/>
      <c r="V29" s="933"/>
      <c r="W29" s="931">
        <f>AR13</f>
        <v>58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560</v>
      </c>
      <c r="AC32" s="457"/>
      <c r="AD32" s="457"/>
      <c r="AE32" s="211">
        <v>9</v>
      </c>
      <c r="AF32" s="212"/>
      <c r="AG32" s="212"/>
      <c r="AH32" s="212"/>
      <c r="AI32" s="211">
        <v>9</v>
      </c>
      <c r="AJ32" s="212"/>
      <c r="AK32" s="212"/>
      <c r="AL32" s="212"/>
      <c r="AM32" s="211">
        <v>9</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7</v>
      </c>
      <c r="AF33" s="212"/>
      <c r="AG33" s="212"/>
      <c r="AH33" s="212"/>
      <c r="AI33" s="211">
        <v>7</v>
      </c>
      <c r="AJ33" s="212"/>
      <c r="AK33" s="212"/>
      <c r="AL33" s="212"/>
      <c r="AM33" s="211">
        <v>9</v>
      </c>
      <c r="AN33" s="212"/>
      <c r="AO33" s="212"/>
      <c r="AP33" s="212"/>
      <c r="AQ33" s="333">
        <v>8</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128.6</v>
      </c>
      <c r="AF34" s="212"/>
      <c r="AG34" s="212"/>
      <c r="AH34" s="212"/>
      <c r="AI34" s="211">
        <v>128.6</v>
      </c>
      <c r="AJ34" s="212"/>
      <c r="AK34" s="212"/>
      <c r="AL34" s="212"/>
      <c r="AM34" s="211">
        <v>100</v>
      </c>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23.25" customHeight="1">
      <c r="A39" s="399"/>
      <c r="B39" s="397"/>
      <c r="C39" s="397"/>
      <c r="D39" s="397"/>
      <c r="E39" s="397"/>
      <c r="F39" s="398"/>
      <c r="G39" s="560" t="s">
        <v>607</v>
      </c>
      <c r="H39" s="561"/>
      <c r="I39" s="561"/>
      <c r="J39" s="561"/>
      <c r="K39" s="561"/>
      <c r="L39" s="561"/>
      <c r="M39" s="561"/>
      <c r="N39" s="561"/>
      <c r="O39" s="562"/>
      <c r="P39" s="98" t="s">
        <v>606</v>
      </c>
      <c r="Q39" s="98"/>
      <c r="R39" s="98"/>
      <c r="S39" s="98"/>
      <c r="T39" s="98"/>
      <c r="U39" s="98"/>
      <c r="V39" s="98"/>
      <c r="W39" s="98"/>
      <c r="X39" s="99"/>
      <c r="Y39" s="467" t="s">
        <v>12</v>
      </c>
      <c r="Z39" s="527"/>
      <c r="AA39" s="528"/>
      <c r="AB39" s="457" t="s">
        <v>561</v>
      </c>
      <c r="AC39" s="457"/>
      <c r="AD39" s="457"/>
      <c r="AE39" s="211">
        <v>4</v>
      </c>
      <c r="AF39" s="212"/>
      <c r="AG39" s="212"/>
      <c r="AH39" s="212"/>
      <c r="AI39" s="211">
        <v>3</v>
      </c>
      <c r="AJ39" s="212"/>
      <c r="AK39" s="212"/>
      <c r="AL39" s="212"/>
      <c r="AM39" s="211">
        <v>2</v>
      </c>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561</v>
      </c>
      <c r="AC40" s="519"/>
      <c r="AD40" s="519"/>
      <c r="AE40" s="211">
        <v>5</v>
      </c>
      <c r="AF40" s="212"/>
      <c r="AG40" s="212"/>
      <c r="AH40" s="212"/>
      <c r="AI40" s="211">
        <v>5</v>
      </c>
      <c r="AJ40" s="212"/>
      <c r="AK40" s="212"/>
      <c r="AL40" s="212"/>
      <c r="AM40" s="211">
        <v>5</v>
      </c>
      <c r="AN40" s="212"/>
      <c r="AO40" s="212"/>
      <c r="AP40" s="212"/>
      <c r="AQ40" s="333">
        <v>5</v>
      </c>
      <c r="AR40" s="200"/>
      <c r="AS40" s="200"/>
      <c r="AT40" s="334"/>
      <c r="AU40" s="212"/>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80</v>
      </c>
      <c r="AF41" s="212"/>
      <c r="AG41" s="212"/>
      <c r="AH41" s="212"/>
      <c r="AI41" s="211">
        <v>60</v>
      </c>
      <c r="AJ41" s="212"/>
      <c r="AK41" s="212"/>
      <c r="AL41" s="212"/>
      <c r="AM41" s="211">
        <v>40</v>
      </c>
      <c r="AN41" s="212"/>
      <c r="AO41" s="212"/>
      <c r="AP41" s="212"/>
      <c r="AQ41" s="333"/>
      <c r="AR41" s="200"/>
      <c r="AS41" s="200"/>
      <c r="AT41" s="334"/>
      <c r="AU41" s="212"/>
      <c r="AV41" s="212"/>
      <c r="AW41" s="212"/>
      <c r="AX41" s="214"/>
    </row>
    <row r="42" spans="1:50" ht="23.25" customHeight="1">
      <c r="A42" s="219" t="s">
        <v>527</v>
      </c>
      <c r="B42" s="220"/>
      <c r="C42" s="220"/>
      <c r="D42" s="220"/>
      <c r="E42" s="220"/>
      <c r="F42" s="221"/>
      <c r="G42" s="225" t="s">
        <v>616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c r="AV45" s="192"/>
      <c r="AW45" s="394" t="s">
        <v>300</v>
      </c>
      <c r="AX45" s="395"/>
    </row>
    <row r="46" spans="1:50" ht="23.25" customHeight="1">
      <c r="A46" s="399"/>
      <c r="B46" s="397"/>
      <c r="C46" s="397"/>
      <c r="D46" s="397"/>
      <c r="E46" s="397"/>
      <c r="F46" s="398"/>
      <c r="G46" s="560" t="s">
        <v>613</v>
      </c>
      <c r="H46" s="561"/>
      <c r="I46" s="561"/>
      <c r="J46" s="561"/>
      <c r="K46" s="561"/>
      <c r="L46" s="561"/>
      <c r="M46" s="561"/>
      <c r="N46" s="561"/>
      <c r="O46" s="562"/>
      <c r="P46" s="98" t="s">
        <v>614</v>
      </c>
      <c r="Q46" s="98"/>
      <c r="R46" s="98"/>
      <c r="S46" s="98"/>
      <c r="T46" s="98"/>
      <c r="U46" s="98"/>
      <c r="V46" s="98"/>
      <c r="W46" s="98"/>
      <c r="X46" s="99"/>
      <c r="Y46" s="467" t="s">
        <v>12</v>
      </c>
      <c r="Z46" s="527"/>
      <c r="AA46" s="528"/>
      <c r="AB46" s="457" t="s">
        <v>617</v>
      </c>
      <c r="AC46" s="457"/>
      <c r="AD46" s="457"/>
      <c r="AE46" s="211">
        <v>0</v>
      </c>
      <c r="AF46" s="212"/>
      <c r="AG46" s="212"/>
      <c r="AH46" s="212"/>
      <c r="AI46" s="211">
        <v>0</v>
      </c>
      <c r="AJ46" s="212"/>
      <c r="AK46" s="212"/>
      <c r="AL46" s="212"/>
      <c r="AM46" s="211">
        <v>0</v>
      </c>
      <c r="AN46" s="212"/>
      <c r="AO46" s="212"/>
      <c r="AP46" s="212"/>
      <c r="AQ46" s="333"/>
      <c r="AR46" s="200"/>
      <c r="AS46" s="200"/>
      <c r="AT46" s="334"/>
      <c r="AU46" s="212"/>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617</v>
      </c>
      <c r="AC47" s="519"/>
      <c r="AD47" s="519"/>
      <c r="AE47" s="211">
        <v>1</v>
      </c>
      <c r="AF47" s="212"/>
      <c r="AG47" s="212"/>
      <c r="AH47" s="212"/>
      <c r="AI47" s="211">
        <v>1</v>
      </c>
      <c r="AJ47" s="212"/>
      <c r="AK47" s="212"/>
      <c r="AL47" s="212"/>
      <c r="AM47" s="211">
        <v>1</v>
      </c>
      <c r="AN47" s="212"/>
      <c r="AO47" s="212"/>
      <c r="AP47" s="212"/>
      <c r="AQ47" s="333">
        <v>1</v>
      </c>
      <c r="AR47" s="200"/>
      <c r="AS47" s="200"/>
      <c r="AT47" s="334"/>
      <c r="AU47" s="212"/>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0</v>
      </c>
      <c r="AF48" s="212"/>
      <c r="AG48" s="212"/>
      <c r="AH48" s="212"/>
      <c r="AI48" s="211">
        <v>0</v>
      </c>
      <c r="AJ48" s="212"/>
      <c r="AK48" s="212"/>
      <c r="AL48" s="212"/>
      <c r="AM48" s="211">
        <v>0</v>
      </c>
      <c r="AN48" s="212"/>
      <c r="AO48" s="212"/>
      <c r="AP48" s="212"/>
      <c r="AQ48" s="333"/>
      <c r="AR48" s="200"/>
      <c r="AS48" s="200"/>
      <c r="AT48" s="334"/>
      <c r="AU48" s="212"/>
      <c r="AV48" s="212"/>
      <c r="AW48" s="212"/>
      <c r="AX48" s="214"/>
    </row>
    <row r="49" spans="1:50" ht="23.25" customHeight="1">
      <c r="A49" s="219" t="s">
        <v>527</v>
      </c>
      <c r="B49" s="220"/>
      <c r="C49" s="220"/>
      <c r="D49" s="220"/>
      <c r="E49" s="220"/>
      <c r="F49" s="221"/>
      <c r="G49" s="225" t="s">
        <v>615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hidden="1" customHeight="1">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customHeight="1">
      <c r="A113" s="418"/>
      <c r="B113" s="419"/>
      <c r="C113" s="419"/>
      <c r="D113" s="419"/>
      <c r="E113" s="419"/>
      <c r="F113" s="420"/>
      <c r="G113" s="98" t="s">
        <v>618</v>
      </c>
      <c r="H113" s="98"/>
      <c r="I113" s="98"/>
      <c r="J113" s="98"/>
      <c r="K113" s="98"/>
      <c r="L113" s="98"/>
      <c r="M113" s="98"/>
      <c r="N113" s="98"/>
      <c r="O113" s="98"/>
      <c r="P113" s="98"/>
      <c r="Q113" s="98"/>
      <c r="R113" s="98"/>
      <c r="S113" s="98"/>
      <c r="T113" s="98"/>
      <c r="U113" s="98"/>
      <c r="V113" s="98"/>
      <c r="W113" s="98"/>
      <c r="X113" s="99"/>
      <c r="Y113" s="461" t="s">
        <v>55</v>
      </c>
      <c r="Z113" s="462"/>
      <c r="AA113" s="463"/>
      <c r="AB113" s="541" t="s">
        <v>619</v>
      </c>
      <c r="AC113" s="542"/>
      <c r="AD113" s="543"/>
      <c r="AE113" s="414">
        <v>352</v>
      </c>
      <c r="AF113" s="414"/>
      <c r="AG113" s="414"/>
      <c r="AH113" s="414"/>
      <c r="AI113" s="414">
        <v>356</v>
      </c>
      <c r="AJ113" s="414"/>
      <c r="AK113" s="414"/>
      <c r="AL113" s="414"/>
      <c r="AM113" s="414">
        <v>352</v>
      </c>
      <c r="AN113" s="414"/>
      <c r="AO113" s="414"/>
      <c r="AP113" s="414"/>
      <c r="AQ113" s="211"/>
      <c r="AR113" s="212"/>
      <c r="AS113" s="212"/>
      <c r="AT113" s="213"/>
      <c r="AU113" s="211"/>
      <c r="AV113" s="212"/>
      <c r="AW113" s="212"/>
      <c r="AX113" s="213"/>
    </row>
    <row r="114" spans="1:50" ht="23.25"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619</v>
      </c>
      <c r="AC114" s="465"/>
      <c r="AD114" s="466"/>
      <c r="AE114" s="414">
        <v>350</v>
      </c>
      <c r="AF114" s="414"/>
      <c r="AG114" s="414"/>
      <c r="AH114" s="414"/>
      <c r="AI114" s="414">
        <v>350</v>
      </c>
      <c r="AJ114" s="414"/>
      <c r="AK114" s="414"/>
      <c r="AL114" s="414"/>
      <c r="AM114" s="414">
        <v>350</v>
      </c>
      <c r="AN114" s="414"/>
      <c r="AO114" s="414"/>
      <c r="AP114" s="414"/>
      <c r="AQ114" s="211">
        <v>350</v>
      </c>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573</v>
      </c>
      <c r="AF117" s="547"/>
      <c r="AG117" s="547"/>
      <c r="AH117" s="547"/>
      <c r="AI117" s="547" t="s">
        <v>572</v>
      </c>
      <c r="AJ117" s="547"/>
      <c r="AK117" s="547"/>
      <c r="AL117" s="547"/>
      <c r="AM117" s="547" t="s">
        <v>574</v>
      </c>
      <c r="AN117" s="547"/>
      <c r="AO117" s="547"/>
      <c r="AP117" s="547"/>
      <c r="AQ117" s="547" t="s">
        <v>572</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c r="A119" s="435"/>
      <c r="B119" s="436"/>
      <c r="C119" s="436"/>
      <c r="D119" s="436"/>
      <c r="E119" s="436"/>
      <c r="F119" s="437"/>
      <c r="G119" s="389" t="s">
        <v>569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563</v>
      </c>
      <c r="AC119" s="459"/>
      <c r="AD119" s="460"/>
      <c r="AE119" s="414">
        <v>1.1599999999999999</v>
      </c>
      <c r="AF119" s="414"/>
      <c r="AG119" s="414"/>
      <c r="AH119" s="414"/>
      <c r="AI119" s="414">
        <v>1.41</v>
      </c>
      <c r="AJ119" s="414"/>
      <c r="AK119" s="414"/>
      <c r="AL119" s="414"/>
      <c r="AM119" s="414">
        <v>0.73</v>
      </c>
      <c r="AN119" s="414"/>
      <c r="AO119" s="414"/>
      <c r="AP119" s="414"/>
      <c r="AQ119" s="414">
        <v>1.29</v>
      </c>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564</v>
      </c>
      <c r="AC120" s="469"/>
      <c r="AD120" s="470"/>
      <c r="AE120" s="547" t="s">
        <v>565</v>
      </c>
      <c r="AF120" s="547"/>
      <c r="AG120" s="547"/>
      <c r="AH120" s="547"/>
      <c r="AI120" s="547" t="s">
        <v>566</v>
      </c>
      <c r="AJ120" s="547"/>
      <c r="AK120" s="547"/>
      <c r="AL120" s="547"/>
      <c r="AM120" s="547" t="s">
        <v>567</v>
      </c>
      <c r="AN120" s="547"/>
      <c r="AO120" s="547"/>
      <c r="AP120" s="547"/>
      <c r="AQ120" s="547" t="s">
        <v>568</v>
      </c>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611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612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575</v>
      </c>
      <c r="H154" s="98"/>
      <c r="I154" s="98"/>
      <c r="J154" s="98"/>
      <c r="K154" s="98"/>
      <c r="L154" s="98"/>
      <c r="M154" s="98"/>
      <c r="N154" s="98"/>
      <c r="O154" s="98"/>
      <c r="P154" s="99"/>
      <c r="Q154" s="118" t="s">
        <v>576</v>
      </c>
      <c r="R154" s="98"/>
      <c r="S154" s="98"/>
      <c r="T154" s="98"/>
      <c r="U154" s="98"/>
      <c r="V154" s="98"/>
      <c r="W154" s="98"/>
      <c r="X154" s="98"/>
      <c r="Y154" s="98"/>
      <c r="Z154" s="98"/>
      <c r="AA154" s="286"/>
      <c r="AB154" s="134" t="s">
        <v>608</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8.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3.2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4.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609</v>
      </c>
      <c r="AF157" s="98"/>
      <c r="AG157" s="98"/>
      <c r="AH157" s="98"/>
      <c r="AI157" s="98"/>
      <c r="AJ157" s="98"/>
      <c r="AK157" s="98"/>
      <c r="AL157" s="98"/>
      <c r="AM157" s="98"/>
      <c r="AN157" s="98"/>
      <c r="AO157" s="98"/>
      <c r="AP157" s="98"/>
      <c r="AQ157" s="98"/>
      <c r="AR157" s="98"/>
      <c r="AS157" s="98"/>
      <c r="AT157" s="98"/>
      <c r="AU157" s="98"/>
      <c r="AV157" s="98"/>
      <c r="AW157" s="98"/>
      <c r="AX157" s="119"/>
    </row>
    <row r="158" spans="1:50" ht="183.7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hidden="1"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hidden="1"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5" hidden="1"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79.5" hidden="1"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66.75" hidden="1"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hidden="1"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hidden="1"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hidden="1"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hidden="1"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54" hidden="1"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74.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t="s">
        <v>587</v>
      </c>
      <c r="AH712" s="810"/>
      <c r="AI712" s="810"/>
      <c r="AJ712" s="810"/>
      <c r="AK712" s="810"/>
      <c r="AL712" s="810"/>
      <c r="AM712" s="810"/>
      <c r="AN712" s="810"/>
      <c r="AO712" s="810"/>
      <c r="AP712" s="810"/>
      <c r="AQ712" s="810"/>
      <c r="AR712" s="810"/>
      <c r="AS712" s="810"/>
      <c r="AT712" s="810"/>
      <c r="AU712" s="810"/>
      <c r="AV712" s="810"/>
      <c r="AW712" s="810"/>
      <c r="AX712" s="811"/>
    </row>
    <row r="713" spans="1:50" ht="63"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552</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76.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61.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45.7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72"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t="s">
        <v>620</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610</v>
      </c>
      <c r="D721" s="290"/>
      <c r="E721" s="290"/>
      <c r="F721" s="291"/>
      <c r="G721" s="280"/>
      <c r="H721" s="281"/>
      <c r="I721" s="83" t="str">
        <f>IF(OR(G721="　", G721=""), "", "-")</f>
        <v/>
      </c>
      <c r="J721" s="284">
        <v>157</v>
      </c>
      <c r="K721" s="284"/>
      <c r="L721" s="83" t="str">
        <f>IF(M721="","","-")</f>
        <v/>
      </c>
      <c r="M721" s="84"/>
      <c r="N721" s="297" t="s">
        <v>621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41.2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256</v>
      </c>
      <c r="B731" s="799"/>
      <c r="C731" s="799"/>
      <c r="D731" s="799"/>
      <c r="E731" s="800"/>
      <c r="F731" s="728" t="s">
        <v>624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627</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594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597</v>
      </c>
      <c r="F737" s="986"/>
      <c r="G737" s="986"/>
      <c r="H737" s="986"/>
      <c r="I737" s="986"/>
      <c r="J737" s="986"/>
      <c r="K737" s="986"/>
      <c r="L737" s="986"/>
      <c r="M737" s="986"/>
      <c r="N737" s="358" t="s">
        <v>358</v>
      </c>
      <c r="O737" s="358"/>
      <c r="P737" s="358"/>
      <c r="Q737" s="358"/>
      <c r="R737" s="986" t="s">
        <v>596</v>
      </c>
      <c r="S737" s="986"/>
      <c r="T737" s="986"/>
      <c r="U737" s="986"/>
      <c r="V737" s="986"/>
      <c r="W737" s="986"/>
      <c r="X737" s="986"/>
      <c r="Y737" s="986"/>
      <c r="Z737" s="986"/>
      <c r="AA737" s="358" t="s">
        <v>359</v>
      </c>
      <c r="AB737" s="358"/>
      <c r="AC737" s="358"/>
      <c r="AD737" s="358"/>
      <c r="AE737" s="986" t="s">
        <v>595</v>
      </c>
      <c r="AF737" s="986"/>
      <c r="AG737" s="986"/>
      <c r="AH737" s="986"/>
      <c r="AI737" s="986"/>
      <c r="AJ737" s="986"/>
      <c r="AK737" s="986"/>
      <c r="AL737" s="986"/>
      <c r="AM737" s="986"/>
      <c r="AN737" s="358" t="s">
        <v>360</v>
      </c>
      <c r="AO737" s="358"/>
      <c r="AP737" s="358"/>
      <c r="AQ737" s="358"/>
      <c r="AR737" s="987" t="s">
        <v>598</v>
      </c>
      <c r="AS737" s="988"/>
      <c r="AT737" s="988"/>
      <c r="AU737" s="988"/>
      <c r="AV737" s="988"/>
      <c r="AW737" s="988"/>
      <c r="AX737" s="989"/>
      <c r="AY737" s="89"/>
      <c r="AZ737" s="89"/>
    </row>
    <row r="738" spans="1:52" ht="24.75" customHeight="1">
      <c r="A738" s="990" t="s">
        <v>361</v>
      </c>
      <c r="B738" s="203"/>
      <c r="C738" s="203"/>
      <c r="D738" s="204"/>
      <c r="E738" s="986" t="s">
        <v>599</v>
      </c>
      <c r="F738" s="986"/>
      <c r="G738" s="986"/>
      <c r="H738" s="986"/>
      <c r="I738" s="986"/>
      <c r="J738" s="986"/>
      <c r="K738" s="986"/>
      <c r="L738" s="986"/>
      <c r="M738" s="986"/>
      <c r="N738" s="358" t="s">
        <v>362</v>
      </c>
      <c r="O738" s="358"/>
      <c r="P738" s="358"/>
      <c r="Q738" s="358"/>
      <c r="R738" s="986" t="s">
        <v>600</v>
      </c>
      <c r="S738" s="986"/>
      <c r="T738" s="986"/>
      <c r="U738" s="986"/>
      <c r="V738" s="986"/>
      <c r="W738" s="986"/>
      <c r="X738" s="986"/>
      <c r="Y738" s="986"/>
      <c r="Z738" s="986"/>
      <c r="AA738" s="358" t="s">
        <v>482</v>
      </c>
      <c r="AB738" s="358"/>
      <c r="AC738" s="358"/>
      <c r="AD738" s="358"/>
      <c r="AE738" s="986" t="s">
        <v>601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610</v>
      </c>
      <c r="F739" s="998"/>
      <c r="G739" s="998"/>
      <c r="H739" s="91" t="str">
        <f>IF(E739="", "", "(")</f>
        <v>(</v>
      </c>
      <c r="I739" s="981" t="s">
        <v>484</v>
      </c>
      <c r="J739" s="981"/>
      <c r="K739" s="91" t="str">
        <f>IF(OR(I739="　", I739=""), "", "-")</f>
        <v/>
      </c>
      <c r="L739" s="982">
        <v>167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t="s">
        <v>602</v>
      </c>
      <c r="M781" s="664"/>
      <c r="N781" s="664"/>
      <c r="O781" s="664"/>
      <c r="P781" s="664"/>
      <c r="Q781" s="664"/>
      <c r="R781" s="664"/>
      <c r="S781" s="664"/>
      <c r="T781" s="664"/>
      <c r="U781" s="664"/>
      <c r="V781" s="664"/>
      <c r="W781" s="664"/>
      <c r="X781" s="665"/>
      <c r="Y781" s="384">
        <v>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603</v>
      </c>
      <c r="D837" s="340"/>
      <c r="E837" s="340"/>
      <c r="F837" s="340"/>
      <c r="G837" s="340"/>
      <c r="H837" s="340"/>
      <c r="I837" s="340"/>
      <c r="J837" s="341" t="s">
        <v>604</v>
      </c>
      <c r="K837" s="342"/>
      <c r="L837" s="342"/>
      <c r="M837" s="342"/>
      <c r="N837" s="342"/>
      <c r="O837" s="342"/>
      <c r="P837" s="355" t="s">
        <v>605</v>
      </c>
      <c r="Q837" s="343"/>
      <c r="R837" s="343"/>
      <c r="S837" s="343"/>
      <c r="T837" s="343"/>
      <c r="U837" s="343"/>
      <c r="V837" s="343"/>
      <c r="W837" s="343"/>
      <c r="X837" s="343"/>
      <c r="Y837" s="344">
        <v>8</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6 AQ116">
    <cfRule type="expression" dxfId="2589" priority="13165">
      <formula>IF(RIGHT(TEXT(AE116,"0.#"),1)=".",FALSE,TRUE)</formula>
    </cfRule>
    <cfRule type="expression" dxfId="2588" priority="13166">
      <formula>IF(RIGHT(TEXT(AE116,"0.#"),1)=".",TRUE,FALSE)</formula>
    </cfRule>
  </conditionalFormatting>
  <conditionalFormatting sqref="AI116">
    <cfRule type="expression" dxfId="2587" priority="13163">
      <formula>IF(RIGHT(TEXT(AI116,"0.#"),1)=".",FALSE,TRUE)</formula>
    </cfRule>
    <cfRule type="expression" dxfId="2586" priority="13164">
      <formula>IF(RIGHT(TEXT(AI116,"0.#"),1)=".",TRUE,FALSE)</formula>
    </cfRule>
  </conditionalFormatting>
  <conditionalFormatting sqref="AM116">
    <cfRule type="expression" dxfId="2585" priority="13161">
      <formula>IF(RIGHT(TEXT(AM116,"0.#"),1)=".",FALSE,TRUE)</formula>
    </cfRule>
    <cfRule type="expression" dxfId="2584" priority="13162">
      <formula>IF(RIGHT(TEXT(AM116,"0.#"),1)=".",TRUE,FALSE)</formula>
    </cfRule>
  </conditionalFormatting>
  <conditionalFormatting sqref="AE117 AM117">
    <cfRule type="expression" dxfId="2583" priority="13159">
      <formula>IF(RIGHT(TEXT(AE117,"0.#"),1)=".",FALSE,TRUE)</formula>
    </cfRule>
    <cfRule type="expression" dxfId="2582" priority="13160">
      <formula>IF(RIGHT(TEXT(AE117,"0.#"),1)=".",TRUE,FALSE)</formula>
    </cfRule>
  </conditionalFormatting>
  <conditionalFormatting sqref="AI117">
    <cfRule type="expression" dxfId="2581" priority="13157">
      <formula>IF(RIGHT(TEXT(AI117,"0.#"),1)=".",FALSE,TRUE)</formula>
    </cfRule>
    <cfRule type="expression" dxfId="2580" priority="13158">
      <formula>IF(RIGHT(TEXT(AI117,"0.#"),1)=".",TRUE,FALSE)</formula>
    </cfRule>
  </conditionalFormatting>
  <conditionalFormatting sqref="AQ117">
    <cfRule type="expression" dxfId="2579" priority="13153">
      <formula>IF(RIGHT(TEXT(AQ117,"0.#"),1)=".",FALSE,TRUE)</formula>
    </cfRule>
    <cfRule type="expression" dxfId="2578" priority="13154">
      <formula>IF(RIGHT(TEXT(AQ117,"0.#"),1)=".",TRUE,FALSE)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M134:AM135 AQ134:AQ135 AU134:AU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M435">
    <cfRule type="expression" dxfId="2523" priority="13019">
      <formula>IF(RIGHT(TEXT(AM435,"0.#"),1)=".",FALSE,TRUE)</formula>
    </cfRule>
    <cfRule type="expression" dxfId="2522" priority="13020">
      <formula>IF(RIGHT(TEXT(AM435,"0.#"),1)=".",TRUE,FALSE)</formula>
    </cfRule>
  </conditionalFormatting>
  <conditionalFormatting sqref="AE434">
    <cfRule type="expression" dxfId="2521" priority="13033">
      <formula>IF(RIGHT(TEXT(AE434,"0.#"),1)=".",FALSE,TRUE)</formula>
    </cfRule>
    <cfRule type="expression" dxfId="2520" priority="13034">
      <formula>IF(RIGHT(TEXT(AE434,"0.#"),1)=".",TRUE,FALSE)</formula>
    </cfRule>
  </conditionalFormatting>
  <conditionalFormatting sqref="AE435">
    <cfRule type="expression" dxfId="2519" priority="13031">
      <formula>IF(RIGHT(TEXT(AE435,"0.#"),1)=".",FALSE,TRUE)</formula>
    </cfRule>
    <cfRule type="expression" dxfId="2518" priority="13032">
      <formula>IF(RIGHT(TEXT(AE435,"0.#"),1)=".",TRUE,FALSE)</formula>
    </cfRule>
  </conditionalFormatting>
  <conditionalFormatting sqref="AM433">
    <cfRule type="expression" dxfId="2517" priority="13023">
      <formula>IF(RIGHT(TEXT(AM433,"0.#"),1)=".",FALSE,TRUE)</formula>
    </cfRule>
    <cfRule type="expression" dxfId="2516" priority="13024">
      <formula>IF(RIGHT(TEXT(AM433,"0.#"),1)=".",TRUE,FALSE)</formula>
    </cfRule>
  </conditionalFormatting>
  <conditionalFormatting sqref="AM434">
    <cfRule type="expression" dxfId="2515" priority="13021">
      <formula>IF(RIGHT(TEXT(AM434,"0.#"),1)=".",FALSE,TRUE)</formula>
    </cfRule>
    <cfRule type="expression" dxfId="2514" priority="13022">
      <formula>IF(RIGHT(TEXT(AM434,"0.#"),1)=".",TRUE,FALSE)</formula>
    </cfRule>
  </conditionalFormatting>
  <conditionalFormatting sqref="AU433">
    <cfRule type="expression" dxfId="2513" priority="13011">
      <formula>IF(RIGHT(TEXT(AU433,"0.#"),1)=".",FALSE,TRUE)</formula>
    </cfRule>
    <cfRule type="expression" dxfId="2512" priority="13012">
      <formula>IF(RIGHT(TEXT(AU433,"0.#"),1)=".",TRUE,FALSE)</formula>
    </cfRule>
  </conditionalFormatting>
  <conditionalFormatting sqref="AU434">
    <cfRule type="expression" dxfId="2511" priority="13009">
      <formula>IF(RIGHT(TEXT(AU434,"0.#"),1)=".",FALSE,TRUE)</formula>
    </cfRule>
    <cfRule type="expression" dxfId="2510" priority="13010">
      <formula>IF(RIGHT(TEXT(AU434,"0.#"),1)=".",TRUE,FALSE)</formula>
    </cfRule>
  </conditionalFormatting>
  <conditionalFormatting sqref="AU435">
    <cfRule type="expression" dxfId="2509" priority="13007">
      <formula>IF(RIGHT(TEXT(AU435,"0.#"),1)=".",FALSE,TRUE)</formula>
    </cfRule>
    <cfRule type="expression" dxfId="2508" priority="13008">
      <formula>IF(RIGHT(TEXT(AU435,"0.#"),1)=".",TRUE,FALSE)</formula>
    </cfRule>
  </conditionalFormatting>
  <conditionalFormatting sqref="AI435">
    <cfRule type="expression" dxfId="2507" priority="12941">
      <formula>IF(RIGHT(TEXT(AI435,"0.#"),1)=".",FALSE,TRUE)</formula>
    </cfRule>
    <cfRule type="expression" dxfId="2506" priority="12942">
      <formula>IF(RIGHT(TEXT(AI435,"0.#"),1)=".",TRUE,FALSE)</formula>
    </cfRule>
  </conditionalFormatting>
  <conditionalFormatting sqref="AI433">
    <cfRule type="expression" dxfId="2505" priority="12945">
      <formula>IF(RIGHT(TEXT(AI433,"0.#"),1)=".",FALSE,TRUE)</formula>
    </cfRule>
    <cfRule type="expression" dxfId="2504" priority="12946">
      <formula>IF(RIGHT(TEXT(AI433,"0.#"),1)=".",TRUE,FALSE)</formula>
    </cfRule>
  </conditionalFormatting>
  <conditionalFormatting sqref="AI434">
    <cfRule type="expression" dxfId="2503" priority="12943">
      <formula>IF(RIGHT(TEXT(AI434,"0.#"),1)=".",FALSE,TRUE)</formula>
    </cfRule>
    <cfRule type="expression" dxfId="2502" priority="12944">
      <formula>IF(RIGHT(TEXT(AI434,"0.#"),1)=".",TRUE,FALSE)</formula>
    </cfRule>
  </conditionalFormatting>
  <conditionalFormatting sqref="AQ434">
    <cfRule type="expression" dxfId="2501" priority="12927">
      <formula>IF(RIGHT(TEXT(AQ434,"0.#"),1)=".",FALSE,TRUE)</formula>
    </cfRule>
    <cfRule type="expression" dxfId="2500" priority="12928">
      <formula>IF(RIGHT(TEXT(AQ434,"0.#"),1)=".",TRUE,FALSE)</formula>
    </cfRule>
  </conditionalFormatting>
  <conditionalFormatting sqref="AQ435">
    <cfRule type="expression" dxfId="2499" priority="12913">
      <formula>IF(RIGHT(TEXT(AQ435,"0.#"),1)=".",FALSE,TRUE)</formula>
    </cfRule>
    <cfRule type="expression" dxfId="2498" priority="12914">
      <formula>IF(RIGHT(TEXT(AQ435,"0.#"),1)=".",TRUE,FALSE)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39:AO866">
    <cfRule type="expression" dxfId="2495" priority="6635">
      <formula>IF(AND(AL839&gt;=0, RIGHT(TEXT(AL839,"0.#"),1)&lt;&gt;"."),TRUE,FALSE)</formula>
    </cfRule>
    <cfRule type="expression" dxfId="2494" priority="6636">
      <formula>IF(AND(AL839&gt;=0, RIGHT(TEXT(AL839,"0.#"),1)="."),TRUE,FALSE)</formula>
    </cfRule>
    <cfRule type="expression" dxfId="2493" priority="6637">
      <formula>IF(AND(AL839&lt;0, RIGHT(TEXT(AL839,"0.#"),1)&lt;&gt;"."),TRUE,FALSE)</formula>
    </cfRule>
    <cfRule type="expression" dxfId="2492" priority="6638">
      <formula>IF(AND(AL839&lt;0, RIGHT(TEXT(AL839,"0.#"),1)="."),TRUE,FALSE)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39:Y866">
    <cfRule type="expression" dxfId="2421" priority="2963">
      <formula>IF(RIGHT(TEXT(Y839,"0.#"),1)=".",FALSE,TRUE)</formula>
    </cfRule>
    <cfRule type="expression" dxfId="2420" priority="2964">
      <formula>IF(RIGHT(TEXT(Y839,"0.#"),1)=".",TRUE,FALSE)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02:AO1131">
    <cfRule type="expression" dxfId="2391" priority="2869">
      <formula>IF(AND(AL1102&gt;=0, RIGHT(TEXT(AL1102,"0.#"),1)&lt;&gt;"."),TRUE,FALSE)</formula>
    </cfRule>
    <cfRule type="expression" dxfId="2390" priority="2870">
      <formula>IF(AND(AL1102&gt;=0, RIGHT(TEXT(AL1102,"0.#"),1)="."),TRUE,FALSE)</formula>
    </cfRule>
    <cfRule type="expression" dxfId="2389" priority="2871">
      <formula>IF(AND(AL1102&lt;0, RIGHT(TEXT(AL1102,"0.#"),1)&lt;&gt;"."),TRUE,FALSE)</formula>
    </cfRule>
    <cfRule type="expression" dxfId="2388" priority="2872">
      <formula>IF(AND(AL1102&lt;0, RIGHT(TEXT(AL1102,"0.#"),1)="."),TRUE,FALSE)</formula>
    </cfRule>
  </conditionalFormatting>
  <conditionalFormatting sqref="Y1102:Y1131">
    <cfRule type="expression" dxfId="2387" priority="2867">
      <formula>IF(RIGHT(TEXT(Y1102,"0.#"),1)=".",FALSE,TRUE)</formula>
    </cfRule>
    <cfRule type="expression" dxfId="2386" priority="2868">
      <formula>IF(RIGHT(TEXT(Y1102,"0.#"),1)=".",TRUE,FALSE)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37:AO838">
    <cfRule type="expression" dxfId="2377" priority="2821">
      <formula>IF(AND(AL837&gt;=0, RIGHT(TEXT(AL837,"0.#"),1)&lt;&gt;"."),TRUE,FALSE)</formula>
    </cfRule>
    <cfRule type="expression" dxfId="2376" priority="2822">
      <formula>IF(AND(AL837&gt;=0, RIGHT(TEXT(AL837,"0.#"),1)="."),TRUE,FALSE)</formula>
    </cfRule>
    <cfRule type="expression" dxfId="2375" priority="2823">
      <formula>IF(AND(AL837&lt;0, RIGHT(TEXT(AL837,"0.#"),1)&lt;&gt;"."),TRUE,FALSE)</formula>
    </cfRule>
    <cfRule type="expression" dxfId="2374" priority="2824">
      <formula>IF(AND(AL837&lt;0, RIGHT(TEXT(AL837,"0.#"),1)="."),TRUE,FALSE)</formula>
    </cfRule>
  </conditionalFormatting>
  <conditionalFormatting sqref="Y837:Y838">
    <cfRule type="expression" dxfId="2373" priority="2819">
      <formula>IF(RIGHT(TEXT(Y837,"0.#"),1)=".",FALSE,TRUE)</formula>
    </cfRule>
    <cfRule type="expression" dxfId="2372" priority="2820">
      <formula>IF(RIGHT(TEXT(Y837,"0.#"),1)=".",TRUE,FALSE)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72:Y899">
    <cfRule type="expression" dxfId="2055" priority="2079">
      <formula>IF(RIGHT(TEXT(Y872,"0.#"),1)=".",FALSE,TRUE)</formula>
    </cfRule>
    <cfRule type="expression" dxfId="2054" priority="2080">
      <formula>IF(RIGHT(TEXT(Y872,"0.#"),1)=".",TRUE,FALSE)</formula>
    </cfRule>
  </conditionalFormatting>
  <conditionalFormatting sqref="Y870:Y871">
    <cfRule type="expression" dxfId="2053" priority="2073">
      <formula>IF(RIGHT(TEXT(Y870,"0.#"),1)=".",FALSE,TRUE)</formula>
    </cfRule>
    <cfRule type="expression" dxfId="2052" priority="2074">
      <formula>IF(RIGHT(TEXT(Y870,"0.#"),1)=".",TRUE,FALSE)</formula>
    </cfRule>
  </conditionalFormatting>
  <conditionalFormatting sqref="Y905:Y932">
    <cfRule type="expression" dxfId="2051" priority="2067">
      <formula>IF(RIGHT(TEXT(Y905,"0.#"),1)=".",FALSE,TRUE)</formula>
    </cfRule>
    <cfRule type="expression" dxfId="2050" priority="2068">
      <formula>IF(RIGHT(TEXT(Y905,"0.#"),1)=".",TRUE,FALSE)</formula>
    </cfRule>
  </conditionalFormatting>
  <conditionalFormatting sqref="Y903:Y904">
    <cfRule type="expression" dxfId="2049" priority="2061">
      <formula>IF(RIGHT(TEXT(Y903,"0.#"),1)=".",FALSE,TRUE)</formula>
    </cfRule>
    <cfRule type="expression" dxfId="2048" priority="2062">
      <formula>IF(RIGHT(TEXT(Y903,"0.#"),1)=".",TRUE,FALSE)</formula>
    </cfRule>
  </conditionalFormatting>
  <conditionalFormatting sqref="Y938:Y965">
    <cfRule type="expression" dxfId="2047" priority="2055">
      <formula>IF(RIGHT(TEXT(Y938,"0.#"),1)=".",FALSE,TRUE)</formula>
    </cfRule>
    <cfRule type="expression" dxfId="2046" priority="2056">
      <formula>IF(RIGHT(TEXT(Y938,"0.#"),1)=".",TRUE,FALSE)</formula>
    </cfRule>
  </conditionalFormatting>
  <conditionalFormatting sqref="Y936:Y937">
    <cfRule type="expression" dxfId="2045" priority="2049">
      <formula>IF(RIGHT(TEXT(Y936,"0.#"),1)=".",FALSE,TRUE)</formula>
    </cfRule>
    <cfRule type="expression" dxfId="2044" priority="2050">
      <formula>IF(RIGHT(TEXT(Y936,"0.#"),1)=".",TRUE,FALSE)</formula>
    </cfRule>
  </conditionalFormatting>
  <conditionalFormatting sqref="Y971:Y998">
    <cfRule type="expression" dxfId="2043" priority="2043">
      <formula>IF(RIGHT(TEXT(Y971,"0.#"),1)=".",FALSE,TRUE)</formula>
    </cfRule>
    <cfRule type="expression" dxfId="2042" priority="2044">
      <formula>IF(RIGHT(TEXT(Y971,"0.#"),1)=".",TRUE,FALSE)</formula>
    </cfRule>
  </conditionalFormatting>
  <conditionalFormatting sqref="Y969:Y970">
    <cfRule type="expression" dxfId="2041" priority="2037">
      <formula>IF(RIGHT(TEXT(Y969,"0.#"),1)=".",FALSE,TRUE)</formula>
    </cfRule>
    <cfRule type="expression" dxfId="2040" priority="2038">
      <formula>IF(RIGHT(TEXT(Y969,"0.#"),1)=".",TRUE,FALSE)</formula>
    </cfRule>
  </conditionalFormatting>
  <conditionalFormatting sqref="Y1004:Y1031">
    <cfRule type="expression" dxfId="2039" priority="2031">
      <formula>IF(RIGHT(TEXT(Y1004,"0.#"),1)=".",FALSE,TRUE)</formula>
    </cfRule>
    <cfRule type="expression" dxfId="2038" priority="2032">
      <formula>IF(RIGHT(TEXT(Y1004,"0.#"),1)=".",TRUE,FALSE)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72:AO899">
    <cfRule type="expression" dxfId="1957" priority="2081">
      <formula>IF(AND(AL872&gt;=0, RIGHT(TEXT(AL872,"0.#"),1)&lt;&gt;"."),TRUE,FALSE)</formula>
    </cfRule>
    <cfRule type="expression" dxfId="1956" priority="2082">
      <formula>IF(AND(AL872&gt;=0, RIGHT(TEXT(AL872,"0.#"),1)="."),TRUE,FALSE)</formula>
    </cfRule>
    <cfRule type="expression" dxfId="1955" priority="2083">
      <formula>IF(AND(AL872&lt;0, RIGHT(TEXT(AL872,"0.#"),1)&lt;&gt;"."),TRUE,FALSE)</formula>
    </cfRule>
    <cfRule type="expression" dxfId="1954" priority="2084">
      <formula>IF(AND(AL872&lt;0, RIGHT(TEXT(AL872,"0.#"),1)="."),TRUE,FALSE)</formula>
    </cfRule>
  </conditionalFormatting>
  <conditionalFormatting sqref="AL870:AO871">
    <cfRule type="expression" dxfId="1953" priority="2075">
      <formula>IF(AND(AL870&gt;=0, RIGHT(TEXT(AL870,"0.#"),1)&lt;&gt;"."),TRUE,FALSE)</formula>
    </cfRule>
    <cfRule type="expression" dxfId="1952" priority="2076">
      <formula>IF(AND(AL870&gt;=0, RIGHT(TEXT(AL870,"0.#"),1)="."),TRUE,FALSE)</formula>
    </cfRule>
    <cfRule type="expression" dxfId="1951" priority="2077">
      <formula>IF(AND(AL870&lt;0, RIGHT(TEXT(AL870,"0.#"),1)&lt;&gt;"."),TRUE,FALSE)</formula>
    </cfRule>
    <cfRule type="expression" dxfId="1950" priority="2078">
      <formula>IF(AND(AL870&lt;0, RIGHT(TEXT(AL870,"0.#"),1)="."),TRUE,FALSE)</formula>
    </cfRule>
  </conditionalFormatting>
  <conditionalFormatting sqref="AL905:AO932">
    <cfRule type="expression" dxfId="1949" priority="2069">
      <formula>IF(AND(AL905&gt;=0, RIGHT(TEXT(AL905,"0.#"),1)&lt;&gt;"."),TRUE,FALSE)</formula>
    </cfRule>
    <cfRule type="expression" dxfId="1948" priority="2070">
      <formula>IF(AND(AL905&gt;=0, RIGHT(TEXT(AL905,"0.#"),1)="."),TRUE,FALSE)</formula>
    </cfRule>
    <cfRule type="expression" dxfId="1947" priority="2071">
      <formula>IF(AND(AL905&lt;0, RIGHT(TEXT(AL905,"0.#"),1)&lt;&gt;"."),TRUE,FALSE)</formula>
    </cfRule>
    <cfRule type="expression" dxfId="1946" priority="2072">
      <formula>IF(AND(AL905&lt;0, RIGHT(TEXT(AL905,"0.#"),1)="."),TRUE,FALSE)</formula>
    </cfRule>
  </conditionalFormatting>
  <conditionalFormatting sqref="AL903:AO904">
    <cfRule type="expression" dxfId="1945" priority="2063">
      <formula>IF(AND(AL903&gt;=0, RIGHT(TEXT(AL903,"0.#"),1)&lt;&gt;"."),TRUE,FALSE)</formula>
    </cfRule>
    <cfRule type="expression" dxfId="1944" priority="2064">
      <formula>IF(AND(AL903&gt;=0, RIGHT(TEXT(AL903,"0.#"),1)="."),TRUE,FALSE)</formula>
    </cfRule>
    <cfRule type="expression" dxfId="1943" priority="2065">
      <formula>IF(AND(AL903&lt;0, RIGHT(TEXT(AL903,"0.#"),1)&lt;&gt;"."),TRUE,FALSE)</formula>
    </cfRule>
    <cfRule type="expression" dxfId="1942" priority="2066">
      <formula>IF(AND(AL903&lt;0, RIGHT(TEXT(AL903,"0.#"),1)="."),TRUE,FALSE)</formula>
    </cfRule>
  </conditionalFormatting>
  <conditionalFormatting sqref="AL938:AO965">
    <cfRule type="expression" dxfId="1941" priority="2057">
      <formula>IF(AND(AL938&gt;=0, RIGHT(TEXT(AL938,"0.#"),1)&lt;&gt;"."),TRUE,FALSE)</formula>
    </cfRule>
    <cfRule type="expression" dxfId="1940" priority="2058">
      <formula>IF(AND(AL938&gt;=0, RIGHT(TEXT(AL938,"0.#"),1)="."),TRUE,FALSE)</formula>
    </cfRule>
    <cfRule type="expression" dxfId="1939" priority="2059">
      <formula>IF(AND(AL938&lt;0, RIGHT(TEXT(AL938,"0.#"),1)&lt;&gt;"."),TRUE,FALSE)</formula>
    </cfRule>
    <cfRule type="expression" dxfId="1938" priority="2060">
      <formula>IF(AND(AL938&lt;0, RIGHT(TEXT(AL938,"0.#"),1)="."),TRUE,FALSE)</formula>
    </cfRule>
  </conditionalFormatting>
  <conditionalFormatting sqref="AL936:AO937">
    <cfRule type="expression" dxfId="1937" priority="2051">
      <formula>IF(AND(AL936&gt;=0, RIGHT(TEXT(AL936,"0.#"),1)&lt;&gt;"."),TRUE,FALSE)</formula>
    </cfRule>
    <cfRule type="expression" dxfId="1936" priority="2052">
      <formula>IF(AND(AL936&gt;=0, RIGHT(TEXT(AL936,"0.#"),1)="."),TRUE,FALSE)</formula>
    </cfRule>
    <cfRule type="expression" dxfId="1935" priority="2053">
      <formula>IF(AND(AL936&lt;0, RIGHT(TEXT(AL936,"0.#"),1)&lt;&gt;"."),TRUE,FALSE)</formula>
    </cfRule>
    <cfRule type="expression" dxfId="1934" priority="2054">
      <formula>IF(AND(AL936&lt;0, RIGHT(TEXT(AL936,"0.#"),1)="."),TRUE,FALSE)</formula>
    </cfRule>
  </conditionalFormatting>
  <conditionalFormatting sqref="AL971:AO998">
    <cfRule type="expression" dxfId="1933" priority="2045">
      <formula>IF(AND(AL971&gt;=0, RIGHT(TEXT(AL971,"0.#"),1)&lt;&gt;"."),TRUE,FALSE)</formula>
    </cfRule>
    <cfRule type="expression" dxfId="1932" priority="2046">
      <formula>IF(AND(AL971&gt;=0, RIGHT(TEXT(AL971,"0.#"),1)="."),TRUE,FALSE)</formula>
    </cfRule>
    <cfRule type="expression" dxfId="1931" priority="2047">
      <formula>IF(AND(AL971&lt;0, RIGHT(TEXT(AL971,"0.#"),1)&lt;&gt;"."),TRUE,FALSE)</formula>
    </cfRule>
    <cfRule type="expression" dxfId="1930" priority="2048">
      <formula>IF(AND(AL971&lt;0, RIGHT(TEXT(AL971,"0.#"),1)="."),TRUE,FALSE)</formula>
    </cfRule>
  </conditionalFormatting>
  <conditionalFormatting sqref="AL969:AO970">
    <cfRule type="expression" dxfId="1929" priority="2039">
      <formula>IF(AND(AL969&gt;=0, RIGHT(TEXT(AL969,"0.#"),1)&lt;&gt;"."),TRUE,FALSE)</formula>
    </cfRule>
    <cfRule type="expression" dxfId="1928" priority="2040">
      <formula>IF(AND(AL969&gt;=0, RIGHT(TEXT(AL969,"0.#"),1)="."),TRUE,FALSE)</formula>
    </cfRule>
    <cfRule type="expression" dxfId="1927" priority="2041">
      <formula>IF(AND(AL969&lt;0, RIGHT(TEXT(AL969,"0.#"),1)&lt;&gt;"."),TRUE,FALSE)</formula>
    </cfRule>
    <cfRule type="expression" dxfId="1926" priority="2042">
      <formula>IF(AND(AL969&lt;0, RIGHT(TEXT(AL969,"0.#"),1)="."),TRUE,FALSE)</formula>
    </cfRule>
  </conditionalFormatting>
  <conditionalFormatting sqref="AL1004:AO1031">
    <cfRule type="expression" dxfId="1925" priority="2033">
      <formula>IF(AND(AL1004&gt;=0, RIGHT(TEXT(AL1004,"0.#"),1)&lt;&gt;"."),TRUE,FALSE)</formula>
    </cfRule>
    <cfRule type="expression" dxfId="1924" priority="2034">
      <formula>IF(AND(AL1004&gt;=0, RIGHT(TEXT(AL1004,"0.#"),1)="."),TRUE,FALSE)</formula>
    </cfRule>
    <cfRule type="expression" dxfId="1923" priority="2035">
      <formula>IF(AND(AL1004&lt;0, RIGHT(TEXT(AL1004,"0.#"),1)&lt;&gt;"."),TRUE,FALSE)</formula>
    </cfRule>
    <cfRule type="expression" dxfId="1922" priority="2036">
      <formula>IF(AND(AL1004&lt;0, RIGHT(TEXT(AL1004,"0.#"),1)="."),TRUE,FALSE)</formula>
    </cfRule>
  </conditionalFormatting>
  <conditionalFormatting sqref="AL1002:AO1003">
    <cfRule type="expression" dxfId="1921" priority="2027">
      <formula>IF(AND(AL1002&gt;=0, RIGHT(TEXT(AL1002,"0.#"),1)&lt;&gt;"."),TRUE,FALSE)</formula>
    </cfRule>
    <cfRule type="expression" dxfId="1920" priority="2028">
      <formula>IF(AND(AL1002&gt;=0, RIGHT(TEXT(AL1002,"0.#"),1)="."),TRUE,FALSE)</formula>
    </cfRule>
    <cfRule type="expression" dxfId="1919" priority="2029">
      <formula>IF(AND(AL1002&lt;0, RIGHT(TEXT(AL1002,"0.#"),1)&lt;&gt;"."),TRUE,FALSE)</formula>
    </cfRule>
    <cfRule type="expression" dxfId="1918" priority="2030">
      <formula>IF(AND(AL1002&lt;0, RIGHT(TEXT(AL1002,"0.#"),1)="."),TRUE,FALSE)</formula>
    </cfRule>
  </conditionalFormatting>
  <conditionalFormatting sqref="Y1002:Y1003">
    <cfRule type="expression" dxfId="1917" priority="2025">
      <formula>IF(RIGHT(TEXT(Y1002,"0.#"),1)=".",FALSE,TRUE)</formula>
    </cfRule>
    <cfRule type="expression" dxfId="1916" priority="2026">
      <formula>IF(RIGHT(TEXT(Y1002,"0.#"),1)=".",TRUE,FALSE)</formula>
    </cfRule>
  </conditionalFormatting>
  <conditionalFormatting sqref="AL1037:AO1064">
    <cfRule type="expression" dxfId="1915" priority="2021">
      <formula>IF(AND(AL1037&gt;=0, RIGHT(TEXT(AL1037,"0.#"),1)&lt;&gt;"."),TRUE,FALSE)</formula>
    </cfRule>
    <cfRule type="expression" dxfId="1914" priority="2022">
      <formula>IF(AND(AL1037&gt;=0, RIGHT(TEXT(AL1037,"0.#"),1)="."),TRUE,FALSE)</formula>
    </cfRule>
    <cfRule type="expression" dxfId="1913" priority="2023">
      <formula>IF(AND(AL1037&lt;0, RIGHT(TEXT(AL1037,"0.#"),1)&lt;&gt;"."),TRUE,FALSE)</formula>
    </cfRule>
    <cfRule type="expression" dxfId="1912" priority="2024">
      <formula>IF(AND(AL1037&lt;0, RIGHT(TEXT(AL1037,"0.#"),1)="."),TRUE,FALSE)</formula>
    </cfRule>
  </conditionalFormatting>
  <conditionalFormatting sqref="Y1037:Y1064">
    <cfRule type="expression" dxfId="1911" priority="2019">
      <formula>IF(RIGHT(TEXT(Y1037,"0.#"),1)=".",FALSE,TRUE)</formula>
    </cfRule>
    <cfRule type="expression" dxfId="1910" priority="2020">
      <formula>IF(RIGHT(TEXT(Y1037,"0.#"),1)=".",TRUE,FALSE)</formula>
    </cfRule>
  </conditionalFormatting>
  <conditionalFormatting sqref="AL1035:AO1036">
    <cfRule type="expression" dxfId="1909" priority="2015">
      <formula>IF(AND(AL1035&gt;=0, RIGHT(TEXT(AL1035,"0.#"),1)&lt;&gt;"."),TRUE,FALSE)</formula>
    </cfRule>
    <cfRule type="expression" dxfId="1908" priority="2016">
      <formula>IF(AND(AL1035&gt;=0, RIGHT(TEXT(AL1035,"0.#"),1)="."),TRUE,FALSE)</formula>
    </cfRule>
    <cfRule type="expression" dxfId="1907" priority="2017">
      <formula>IF(AND(AL1035&lt;0, RIGHT(TEXT(AL1035,"0.#"),1)&lt;&gt;"."),TRUE,FALSE)</formula>
    </cfRule>
    <cfRule type="expression" dxfId="1906" priority="2018">
      <formula>IF(AND(AL1035&lt;0, RIGHT(TEXT(AL1035,"0.#"),1)="."),TRUE,FALSE)</formula>
    </cfRule>
  </conditionalFormatting>
  <conditionalFormatting sqref="Y1035:Y1036">
    <cfRule type="expression" dxfId="1905" priority="2013">
      <formula>IF(RIGHT(TEXT(Y1035,"0.#"),1)=".",FALSE,TRUE)</formula>
    </cfRule>
    <cfRule type="expression" dxfId="1904" priority="2014">
      <formula>IF(RIGHT(TEXT(Y1035,"0.#"),1)=".",TRUE,FALSE)</formula>
    </cfRule>
  </conditionalFormatting>
  <conditionalFormatting sqref="AL1070:AO1097">
    <cfRule type="expression" dxfId="1903" priority="2009">
      <formula>IF(AND(AL1070&gt;=0, RIGHT(TEXT(AL1070,"0.#"),1)&lt;&gt;"."),TRUE,FALSE)</formula>
    </cfRule>
    <cfRule type="expression" dxfId="1902" priority="2010">
      <formula>IF(AND(AL1070&gt;=0, RIGHT(TEXT(AL1070,"0.#"),1)="."),TRUE,FALSE)</formula>
    </cfRule>
    <cfRule type="expression" dxfId="1901" priority="2011">
      <formula>IF(AND(AL1070&lt;0, RIGHT(TEXT(AL1070,"0.#"),1)&lt;&gt;"."),TRUE,FALSE)</formula>
    </cfRule>
    <cfRule type="expression" dxfId="1900" priority="2012">
      <formula>IF(AND(AL1070&lt;0, RIGHT(TEXT(AL1070,"0.#"),1)="."),TRUE,FALSE)</formula>
    </cfRule>
  </conditionalFormatting>
  <conditionalFormatting sqref="Y1070:Y1097">
    <cfRule type="expression" dxfId="1899" priority="2007">
      <formula>IF(RIGHT(TEXT(Y1070,"0.#"),1)=".",FALSE,TRUE)</formula>
    </cfRule>
    <cfRule type="expression" dxfId="1898" priority="2008">
      <formula>IF(RIGHT(TEXT(Y1070,"0.#"),1)=".",TRUE,FALSE)</formula>
    </cfRule>
  </conditionalFormatting>
  <conditionalFormatting sqref="AL1068:AO1069">
    <cfRule type="expression" dxfId="1897" priority="2003">
      <formula>IF(AND(AL1068&gt;=0, RIGHT(TEXT(AL1068,"0.#"),1)&lt;&gt;"."),TRUE,FALSE)</formula>
    </cfRule>
    <cfRule type="expression" dxfId="1896" priority="2004">
      <formula>IF(AND(AL1068&gt;=0, RIGHT(TEXT(AL1068,"0.#"),1)="."),TRUE,FALSE)</formula>
    </cfRule>
    <cfRule type="expression" dxfId="1895" priority="2005">
      <formula>IF(AND(AL1068&lt;0, RIGHT(TEXT(AL1068,"0.#"),1)&lt;&gt;"."),TRUE,FALSE)</formula>
    </cfRule>
    <cfRule type="expression" dxfId="1894" priority="2006">
      <formula>IF(AND(AL1068&lt;0, RIGHT(TEXT(AL1068,"0.#"),1)="."),TRUE,FALSE)</formula>
    </cfRule>
  </conditionalFormatting>
  <conditionalFormatting sqref="Y1068:Y1069">
    <cfRule type="expression" dxfId="1893" priority="2001">
      <formula>IF(RIGHT(TEXT(Y1068,"0.#"),1)=".",FALSE,TRUE)</formula>
    </cfRule>
    <cfRule type="expression" dxfId="1892" priority="2002">
      <formula>IF(RIGHT(TEXT(Y1068,"0.#"),1)=".",TRUE,FALSE)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50" max="49" man="1"/>
    <brk id="326"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2018-05-28T05:53:27Z</cp:lastPrinted>
  <dcterms:created xsi:type="dcterms:W3CDTF">2012-03-13T00:50:25Z</dcterms:created>
  <dcterms:modified xsi:type="dcterms:W3CDTF">2018-09-06T02:42:21Z</dcterms:modified>
</cp:coreProperties>
</file>